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23\Documents\庶務係長\経営戦略・分析表\経営比較分析表\R03.1\210114公営企業に係る経営比較分析表（令和元年度決算）の分析等について\提出用\"/>
    </mc:Choice>
  </mc:AlternateContent>
  <workbookProtection workbookAlgorithmName="SHA-512" workbookHashValue="7JW+Y3X2XojqhZ21K0XDv/NWZryC2RXi6uR44Dr9WYaad2tncpBqXBZqw9OO8MjM+HZ7V/7vZExkwRv6tRWifg==" workbookSaltValue="A8ucYa79VGptA9scTWEDr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<sst xmlns="http://schemas.openxmlformats.org/spreadsheetml/2006/main" count="319" uniqueCount="117">
  <si>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</si>
  <si>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</si>
  <si>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</si>
  <si>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</si>
  <si>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</si>
  <si>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</si>
  <si>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</si>
  <si>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</si>
  <si>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</si>
  <si>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</si>
  <si>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</si>
  <si>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</si>
  <si>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</si>
  <si>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</si>
  <si>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</si>
  <si>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</si>
  <si>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</si>
  <si>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</si>
  <si>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</si>
  <si>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</si>
  <si>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</si>
  <si>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</si>
  <si>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</si>
  <si>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</si>
  <si>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</si>
  <si>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</si>
  <si>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</si>
  <si>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</si>
  <si>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</si>
  <si>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</si>
  <si>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</si>
  <si>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</si>
  <si>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</si>
  <si>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</si>
  <si>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</si>
  <si>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</si>
  <si>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</si>
  <si>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</si>
  <si>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</si>
  <si>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</si>
  <si>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</si>
  <si>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</si>
  <si>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</si>
  <si>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</si>
  <si>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</si>
  <si>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</si>
  <si>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</si>
  <si>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</si>
  <si>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</si>
  <si>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</si>
  <si>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</si>
  <si>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</si>
  <si>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</si>
  <si>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</si>
  <si>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</si>
  <si>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</si>
  <si>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</si>
  <si>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</si>
  <si>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</si>
  <si>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</si>
  <si>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</si>
  <si>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</si>
  <si>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</si>
  <si>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</si>
  <si>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</si>
  <si>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</si>
  <si>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</si>
  <si>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</si>
  <si>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</si>
  <si>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</si>
  <si>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</si>
  <si>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</si>
  <si>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</si>
  <si>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</si>
  <si>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</si>
  <si>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</si>
  <si>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</si>
  <si>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</si>
  <si>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</si>
  <si>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</si>
  <si>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</si>
  <si>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</si>
  <si>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</si>
  <si>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</si>
  <si>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</si>
  <si>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</si>
  <si>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</si>
  <si>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</si>
  <si>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</si>
  <si>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</si>
  <si>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</si>
  <si>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</si>
  <si>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</si>
  <si>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</si>
  <si>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</si>
  <si>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</si>
  <si>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</si>
  <si>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</si>
  <si>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</si>
  <si>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</si>
  <si>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</si>
  <si>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</si>
  <si>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</si>
  <si>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</si>
  <si>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</si>
  <si>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</si>
  <si>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</si>
  <si>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</si>
  <si>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</si>
  <si>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</si>
  <si>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</si>
  <si>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</si>
  <si>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</si>
  <si>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</si>
  <si>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10年余りしか経過していないことや整備率が100％に達し、新たな設備投資を行っていないことから、企業債残高が少なく、維持管理経費も低位で推移している。しかし、経費回収率が示すとおり、使用料収入で維持管理費が賄えているわけではなく、水洗化人口の減少や節水機器の普及等により、経費回収率や汚水処理原価は年々悪化している。
　将来的には、管渠や処理場の老朽化により、維持管理経費が増高していく反面、水洗化人口のさらなる減少や有収水量の減少により、経営状況は厳しさを増すことが予想されるので、経営戦略に基づき、使用料の改定と経費の削減を図っていきたい。
　また、R1に企業会計に移行したので、公営企業としての効率性を発揮して、経営の合理化に努めていきたい。</t>
    <rPh sb="249" eb="251">
      <t>ケイエイ</t>
    </rPh>
    <rPh sb="251" eb="253">
      <t>センリャク</t>
    </rPh>
    <rPh sb="254" eb="255">
      <t>モト</t>
    </rPh>
    <rPh sb="265" eb="267">
      <t>ケイヒ</t>
    </rPh>
    <rPh sb="268" eb="270">
      <t>サクゲン</t>
    </rPh>
    <rPh sb="271" eb="272">
      <t>ハカ</t>
    </rPh>
    <rPh sb="287" eb="289">
      <t>キギョウ</t>
    </rPh>
    <rPh sb="289" eb="291">
      <t>カイケイ</t>
    </rPh>
    <rPh sb="292" eb="294">
      <t>イコウ</t>
    </rPh>
    <rPh sb="299" eb="301">
      <t>コウエイ</t>
    </rPh>
    <rPh sb="301" eb="303">
      <t>キギョウ</t>
    </rPh>
    <rPh sb="307" eb="310">
      <t>コウリツセイ</t>
    </rPh>
    <rPh sb="311" eb="313">
      <t>ハッキ</t>
    </rPh>
    <rPh sb="316" eb="318">
      <t>ケイエイ</t>
    </rPh>
    <rPh sb="319" eb="322">
      <t>ゴウリカ</t>
    </rPh>
    <rPh sb="323" eb="324">
      <t>ツト</t>
    </rPh>
    <phoneticPr fontId="4"/>
  </si>
  <si>
    <t>①　収益的収支比率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流動負債のほとんどが企業債償還額であり、類似団体平均に比べ、かなり低い水準となっているが、今後は償還額の減少に伴い改善していくと見込んでいる。
④　企業債残高対事業規模比率
　類似団体と比べ、比率が高くなっているが、　建設事業に伴う新規借り入れはなく、企業債残高が減少しているため、今後は比率が減少していく。
⑤　経費回収率、⑥　汚水処理原価
　施設の規模に比べて水洗化人口が少ないことと、処理場が集落から離れた場所にあることから、使用料収入が少ない反面、維持管理費は割高になる。そのため、経費回収率は100％を下回っており、汚水処理原価も高い範囲で推移している。
⑦　施設利用率
　R1末の水洗化人口は979人と、計画人口の3分の2に減少しており、さらに節水意識の向上と節水機器の普及等により、処理水量が減少していることから、40％を下回る低い水準で減少を続けている。
⑧　水洗化率
　約9割を維持しており、10年以上にわたって変化がない状態である。</t>
    <rPh sb="45" eb="47">
      <t>ゲンジョウ</t>
    </rPh>
    <rPh sb="48" eb="51">
      <t>シヨウリョウ</t>
    </rPh>
    <rPh sb="51" eb="53">
      <t>シュウニュウ</t>
    </rPh>
    <rPh sb="54" eb="56">
      <t>ネンネン</t>
    </rPh>
    <rPh sb="56" eb="58">
      <t>ゲンショウ</t>
    </rPh>
    <rPh sb="66" eb="67">
      <t>キビ</t>
    </rPh>
    <rPh sb="69" eb="71">
      <t>ケイエイ</t>
    </rPh>
    <rPh sb="381" eb="382">
      <t>マツ</t>
    </rPh>
    <rPh sb="395" eb="397">
      <t>ケイカク</t>
    </rPh>
    <rPh sb="397" eb="399">
      <t>ジンコウ</t>
    </rPh>
    <rPh sb="455" eb="457">
      <t>シタマワ</t>
    </rPh>
    <rPh sb="458" eb="459">
      <t>ヒク</t>
    </rPh>
    <rPh sb="460" eb="462">
      <t>スイジュン</t>
    </rPh>
    <rPh sb="463" eb="465">
      <t>ゲンショウ</t>
    </rPh>
    <rPh sb="466" eb="467">
      <t>ツヅ</t>
    </rPh>
    <rPh sb="495" eb="497">
      <t>イジョウ</t>
    </rPh>
    <phoneticPr fontId="4"/>
  </si>
  <si>
    <t>　H16供用開始という新しい施設であるため、管渠については、改善・更新は行っていない。
　処理場1箇所とマンホールポンプ8箇所についても、大規模な修繕や更新は行っていなかったが、どちらも、軽微な修繕に要する費用は、増加傾向にあるため、ストックマネジメント計画による改築・更新を行うこととし、令和元年からマンホールポンプの更新に着手している。</t>
    <rPh sb="127" eb="129">
      <t>ケイカク</t>
    </rPh>
    <rPh sb="132" eb="134">
      <t>カイチク</t>
    </rPh>
    <rPh sb="135" eb="137">
      <t>コウシン</t>
    </rPh>
    <rPh sb="138" eb="139">
      <t>オコナ</t>
    </rPh>
    <rPh sb="145" eb="147">
      <t>レイワ</t>
    </rPh>
    <rPh sb="147" eb="149">
      <t>ガンネン</t>
    </rPh>
    <rPh sb="160" eb="162">
      <t>コウシン</t>
    </rPh>
    <rPh sb="163" eb="165">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</si>
</sst>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CB5-409D-B8EF-083DF5F35BB3}"/>
            </c:ext>
          </c:extLst>
        </c:ser>
        <c:dLbls>
          <c:showLegendKey val="0"/>
          <c:showVal val="0"/>
          <c:showCatName val="0"/>
          <c:showSerName val="0"/>
          <c:showPercent val="0"/>
          <c:showBubbleSize val="0"/>
        </c:dLbls>
        <c:gapWidth val="150"/>
        <c:axId val="400545864"/>
        <c:axId val="40054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xmlns:c16r2="http://schemas.microsoft.com/office/drawing/2015/06/chart">
            <c:ext xmlns:c16="http://schemas.microsoft.com/office/drawing/2014/chart" uri="{C3380CC4-5D6E-409C-BE32-E72D297353CC}">
              <c16:uniqueId val="{00000001-DCB5-409D-B8EF-083DF5F35BB3}"/>
            </c:ext>
          </c:extLst>
        </c:ser>
        <c:dLbls>
          <c:showLegendKey val="0"/>
          <c:showVal val="0"/>
          <c:showCatName val="0"/>
          <c:showSerName val="0"/>
          <c:showPercent val="0"/>
          <c:showBubbleSize val="0"/>
        </c:dLbls>
        <c:marker val="1"/>
        <c:smooth val="0"/>
        <c:axId val="400545864"/>
        <c:axId val="400546248"/>
      </c:lineChart>
      <c:dateAx>
        <c:axId val="400545864"/>
        <c:scaling>
          <c:orientation val="minMax"/>
        </c:scaling>
        <c:delete val="1"/>
        <c:axPos val="b"/>
        <c:numFmt formatCode="&quot;H&quot;yy" sourceLinked="1"/>
        <c:majorTickMark val="none"/>
        <c:minorTickMark val="none"/>
        <c:tickLblPos val="none"/>
        <c:crossAx val="400546248"/>
        <c:crosses val="autoZero"/>
        <c:auto val="1"/>
        <c:lblOffset val="100"/>
        <c:baseTimeUnit val="years"/>
      </c:dateAx>
      <c:valAx>
        <c:axId val="40054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4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29.21</c:v>
                </c:pt>
              </c:numCache>
            </c:numRef>
          </c:val>
          <c:extLst xmlns:c16r2="http://schemas.microsoft.com/office/drawing/2015/06/chart">
            <c:ext xmlns:c16="http://schemas.microsoft.com/office/drawing/2014/chart" uri="{C3380CC4-5D6E-409C-BE32-E72D297353CC}">
              <c16:uniqueId val="{00000000-B821-4C0B-BACF-0F4613FF8667}"/>
            </c:ext>
          </c:extLst>
        </c:ser>
        <c:dLbls>
          <c:showLegendKey val="0"/>
          <c:showVal val="0"/>
          <c:showCatName val="0"/>
          <c:showSerName val="0"/>
          <c:showPercent val="0"/>
          <c:showBubbleSize val="0"/>
        </c:dLbls>
        <c:gapWidth val="150"/>
        <c:axId val="401536456"/>
        <c:axId val="40153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xmlns:c16r2="http://schemas.microsoft.com/office/drawing/2015/06/chart">
            <c:ext xmlns:c16="http://schemas.microsoft.com/office/drawing/2014/chart" uri="{C3380CC4-5D6E-409C-BE32-E72D297353CC}">
              <c16:uniqueId val="{00000001-B821-4C0B-BACF-0F4613FF8667}"/>
            </c:ext>
          </c:extLst>
        </c:ser>
        <c:dLbls>
          <c:showLegendKey val="0"/>
          <c:showVal val="0"/>
          <c:showCatName val="0"/>
          <c:showSerName val="0"/>
          <c:showPercent val="0"/>
          <c:showBubbleSize val="0"/>
        </c:dLbls>
        <c:marker val="1"/>
        <c:smooth val="0"/>
        <c:axId val="401536456"/>
        <c:axId val="401530576"/>
      </c:lineChart>
      <c:dateAx>
        <c:axId val="401536456"/>
        <c:scaling>
          <c:orientation val="minMax"/>
        </c:scaling>
        <c:delete val="1"/>
        <c:axPos val="b"/>
        <c:numFmt formatCode="&quot;H&quot;yy" sourceLinked="1"/>
        <c:majorTickMark val="none"/>
        <c:minorTickMark val="none"/>
        <c:tickLblPos val="none"/>
        <c:crossAx val="401530576"/>
        <c:crosses val="autoZero"/>
        <c:auto val="1"/>
        <c:lblOffset val="100"/>
        <c:baseTimeUnit val="years"/>
      </c:dateAx>
      <c:valAx>
        <c:axId val="40153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3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90.65</c:v>
                </c:pt>
              </c:numCache>
            </c:numRef>
          </c:val>
          <c:extLst xmlns:c16r2="http://schemas.microsoft.com/office/drawing/2015/06/chart">
            <c:ext xmlns:c16="http://schemas.microsoft.com/office/drawing/2014/chart" uri="{C3380CC4-5D6E-409C-BE32-E72D297353CC}">
              <c16:uniqueId val="{00000000-7FCE-47E9-BDF9-5BA97657379E}"/>
            </c:ext>
          </c:extLst>
        </c:ser>
        <c:dLbls>
          <c:showLegendKey val="0"/>
          <c:showVal val="0"/>
          <c:showCatName val="0"/>
          <c:showSerName val="0"/>
          <c:showPercent val="0"/>
          <c:showBubbleSize val="0"/>
        </c:dLbls>
        <c:gapWidth val="150"/>
        <c:axId val="401536064"/>
        <c:axId val="4015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xmlns:c16r2="http://schemas.microsoft.com/office/drawing/2015/06/chart">
            <c:ext xmlns:c16="http://schemas.microsoft.com/office/drawing/2014/chart" uri="{C3380CC4-5D6E-409C-BE32-E72D297353CC}">
              <c16:uniqueId val="{00000001-7FCE-47E9-BDF9-5BA97657379E}"/>
            </c:ext>
          </c:extLst>
        </c:ser>
        <c:dLbls>
          <c:showLegendKey val="0"/>
          <c:showVal val="0"/>
          <c:showCatName val="0"/>
          <c:showSerName val="0"/>
          <c:showPercent val="0"/>
          <c:showBubbleSize val="0"/>
        </c:dLbls>
        <c:marker val="1"/>
        <c:smooth val="0"/>
        <c:axId val="401536064"/>
        <c:axId val="401537632"/>
      </c:lineChart>
      <c:dateAx>
        <c:axId val="401536064"/>
        <c:scaling>
          <c:orientation val="minMax"/>
        </c:scaling>
        <c:delete val="1"/>
        <c:axPos val="b"/>
        <c:numFmt formatCode="&quot;H&quot;yy" sourceLinked="1"/>
        <c:majorTickMark val="none"/>
        <c:minorTickMark val="none"/>
        <c:tickLblPos val="none"/>
        <c:crossAx val="401537632"/>
        <c:crosses val="autoZero"/>
        <c:auto val="1"/>
        <c:lblOffset val="100"/>
        <c:baseTimeUnit val="years"/>
      </c:dateAx>
      <c:valAx>
        <c:axId val="4015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144.63999999999999</c:v>
                </c:pt>
              </c:numCache>
            </c:numRef>
          </c:val>
          <c:extLst xmlns:c16r2="http://schemas.microsoft.com/office/drawing/2015/06/chart">
            <c:ext xmlns:c16="http://schemas.microsoft.com/office/drawing/2014/chart" uri="{C3380CC4-5D6E-409C-BE32-E72D297353CC}">
              <c16:uniqueId val="{00000000-ADAE-4D06-8DBD-D6CA6B8FDF49}"/>
            </c:ext>
          </c:extLst>
        </c:ser>
        <c:dLbls>
          <c:showLegendKey val="0"/>
          <c:showVal val="0"/>
          <c:showCatName val="0"/>
          <c:showSerName val="0"/>
          <c:showPercent val="0"/>
          <c:showBubbleSize val="0"/>
        </c:dLbls>
        <c:gapWidth val="150"/>
        <c:axId val="399955128"/>
        <c:axId val="3999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xmlns:c16r2="http://schemas.microsoft.com/office/drawing/2015/06/chart">
            <c:ext xmlns:c16="http://schemas.microsoft.com/office/drawing/2014/chart" uri="{C3380CC4-5D6E-409C-BE32-E72D297353CC}">
              <c16:uniqueId val="{00000001-ADAE-4D06-8DBD-D6CA6B8FDF49}"/>
            </c:ext>
          </c:extLst>
        </c:ser>
        <c:dLbls>
          <c:showLegendKey val="0"/>
          <c:showVal val="0"/>
          <c:showCatName val="0"/>
          <c:showSerName val="0"/>
          <c:showPercent val="0"/>
          <c:showBubbleSize val="0"/>
        </c:dLbls>
        <c:marker val="1"/>
        <c:smooth val="0"/>
        <c:axId val="399955128"/>
        <c:axId val="399958264"/>
      </c:lineChart>
      <c:dateAx>
        <c:axId val="399955128"/>
        <c:scaling>
          <c:orientation val="minMax"/>
        </c:scaling>
        <c:delete val="1"/>
        <c:axPos val="b"/>
        <c:numFmt formatCode="&quot;H&quot;yy" sourceLinked="1"/>
        <c:majorTickMark val="none"/>
        <c:minorTickMark val="none"/>
        <c:tickLblPos val="none"/>
        <c:crossAx val="399958264"/>
        <c:crosses val="autoZero"/>
        <c:auto val="1"/>
        <c:lblOffset val="100"/>
        <c:baseTimeUnit val="years"/>
      </c:dateAx>
      <c:valAx>
        <c:axId val="3999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49.09</c:v>
                </c:pt>
              </c:numCache>
            </c:numRef>
          </c:val>
          <c:extLst xmlns:c16r2="http://schemas.microsoft.com/office/drawing/2015/06/chart">
            <c:ext xmlns:c16="http://schemas.microsoft.com/office/drawing/2014/chart" uri="{C3380CC4-5D6E-409C-BE32-E72D297353CC}">
              <c16:uniqueId val="{00000000-092D-4A00-A780-84DE79A496AF}"/>
            </c:ext>
          </c:extLst>
        </c:ser>
        <c:dLbls>
          <c:showLegendKey val="0"/>
          <c:showVal val="0"/>
          <c:showCatName val="0"/>
          <c:showSerName val="0"/>
          <c:showPercent val="0"/>
          <c:showBubbleSize val="0"/>
        </c:dLbls>
        <c:gapWidth val="150"/>
        <c:axId val="399956696"/>
        <c:axId val="39995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xmlns:c16r2="http://schemas.microsoft.com/office/drawing/2015/06/chart">
            <c:ext xmlns:c16="http://schemas.microsoft.com/office/drawing/2014/chart" uri="{C3380CC4-5D6E-409C-BE32-E72D297353CC}">
              <c16:uniqueId val="{00000001-092D-4A00-A780-84DE79A496AF}"/>
            </c:ext>
          </c:extLst>
        </c:ser>
        <c:dLbls>
          <c:showLegendKey val="0"/>
          <c:showVal val="0"/>
          <c:showCatName val="0"/>
          <c:showSerName val="0"/>
          <c:showPercent val="0"/>
          <c:showBubbleSize val="0"/>
        </c:dLbls>
        <c:marker val="1"/>
        <c:smooth val="0"/>
        <c:axId val="399956696"/>
        <c:axId val="399957480"/>
      </c:lineChart>
      <c:dateAx>
        <c:axId val="399956696"/>
        <c:scaling>
          <c:orientation val="minMax"/>
        </c:scaling>
        <c:delete val="1"/>
        <c:axPos val="b"/>
        <c:numFmt formatCode="&quot;H&quot;yy" sourceLinked="1"/>
        <c:majorTickMark val="none"/>
        <c:minorTickMark val="none"/>
        <c:tickLblPos val="none"/>
        <c:crossAx val="399957480"/>
        <c:crosses val="autoZero"/>
        <c:auto val="1"/>
        <c:lblOffset val="100"/>
        <c:baseTimeUnit val="years"/>
      </c:dateAx>
      <c:valAx>
        <c:axId val="3999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1F9-4302-B27E-BB6B86B55845}"/>
            </c:ext>
          </c:extLst>
        </c:ser>
        <c:dLbls>
          <c:showLegendKey val="0"/>
          <c:showVal val="0"/>
          <c:showCatName val="0"/>
          <c:showSerName val="0"/>
          <c:showPercent val="0"/>
          <c:showBubbleSize val="0"/>
        </c:dLbls>
        <c:gapWidth val="150"/>
        <c:axId val="401241264"/>
        <c:axId val="40123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xmlns:c16r2="http://schemas.microsoft.com/office/drawing/2015/06/chart">
            <c:ext xmlns:c16="http://schemas.microsoft.com/office/drawing/2014/chart" uri="{C3380CC4-5D6E-409C-BE32-E72D297353CC}">
              <c16:uniqueId val="{00000001-11F9-4302-B27E-BB6B86B55845}"/>
            </c:ext>
          </c:extLst>
        </c:ser>
        <c:dLbls>
          <c:showLegendKey val="0"/>
          <c:showVal val="0"/>
          <c:showCatName val="0"/>
          <c:showSerName val="0"/>
          <c:showPercent val="0"/>
          <c:showBubbleSize val="0"/>
        </c:dLbls>
        <c:marker val="1"/>
        <c:smooth val="0"/>
        <c:axId val="401241264"/>
        <c:axId val="401239304"/>
      </c:lineChart>
      <c:dateAx>
        <c:axId val="401241264"/>
        <c:scaling>
          <c:orientation val="minMax"/>
        </c:scaling>
        <c:delete val="1"/>
        <c:axPos val="b"/>
        <c:numFmt formatCode="&quot;H&quot;yy" sourceLinked="1"/>
        <c:majorTickMark val="none"/>
        <c:minorTickMark val="none"/>
        <c:tickLblPos val="none"/>
        <c:crossAx val="401239304"/>
        <c:crosses val="autoZero"/>
        <c:auto val="1"/>
        <c:lblOffset val="100"/>
        <c:baseTimeUnit val="years"/>
      </c:dateAx>
      <c:valAx>
        <c:axId val="40123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199-4622-8E79-C4C4670DFFE5}"/>
            </c:ext>
          </c:extLst>
        </c:ser>
        <c:dLbls>
          <c:showLegendKey val="0"/>
          <c:showVal val="0"/>
          <c:showCatName val="0"/>
          <c:showSerName val="0"/>
          <c:showPercent val="0"/>
          <c:showBubbleSize val="0"/>
        </c:dLbls>
        <c:gapWidth val="150"/>
        <c:axId val="401236560"/>
        <c:axId val="40124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7199-4622-8E79-C4C4670DFFE5}"/>
            </c:ext>
          </c:extLst>
        </c:ser>
        <c:dLbls>
          <c:showLegendKey val="0"/>
          <c:showVal val="0"/>
          <c:showCatName val="0"/>
          <c:showSerName val="0"/>
          <c:showPercent val="0"/>
          <c:showBubbleSize val="0"/>
        </c:dLbls>
        <c:marker val="1"/>
        <c:smooth val="0"/>
        <c:axId val="401236560"/>
        <c:axId val="401241656"/>
      </c:lineChart>
      <c:dateAx>
        <c:axId val="401236560"/>
        <c:scaling>
          <c:orientation val="minMax"/>
        </c:scaling>
        <c:delete val="1"/>
        <c:axPos val="b"/>
        <c:numFmt formatCode="&quot;H&quot;yy" sourceLinked="1"/>
        <c:majorTickMark val="none"/>
        <c:minorTickMark val="none"/>
        <c:tickLblPos val="none"/>
        <c:crossAx val="401241656"/>
        <c:crosses val="autoZero"/>
        <c:auto val="1"/>
        <c:lblOffset val="100"/>
        <c:baseTimeUnit val="years"/>
      </c:dateAx>
      <c:valAx>
        <c:axId val="4012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3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2.9</c:v>
                </c:pt>
              </c:numCache>
            </c:numRef>
          </c:val>
          <c:extLst xmlns:c16r2="http://schemas.microsoft.com/office/drawing/2015/06/chart">
            <c:ext xmlns:c16="http://schemas.microsoft.com/office/drawing/2014/chart" uri="{C3380CC4-5D6E-409C-BE32-E72D297353CC}">
              <c16:uniqueId val="{00000000-5B3C-474B-8E3A-46CBA35B965D}"/>
            </c:ext>
          </c:extLst>
        </c:ser>
        <c:dLbls>
          <c:showLegendKey val="0"/>
          <c:showVal val="0"/>
          <c:showCatName val="0"/>
          <c:showSerName val="0"/>
          <c:showPercent val="0"/>
          <c:showBubbleSize val="0"/>
        </c:dLbls>
        <c:gapWidth val="150"/>
        <c:axId val="401238520"/>
        <c:axId val="40123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xmlns:c16r2="http://schemas.microsoft.com/office/drawing/2015/06/chart">
            <c:ext xmlns:c16="http://schemas.microsoft.com/office/drawing/2014/chart" uri="{C3380CC4-5D6E-409C-BE32-E72D297353CC}">
              <c16:uniqueId val="{00000001-5B3C-474B-8E3A-46CBA35B965D}"/>
            </c:ext>
          </c:extLst>
        </c:ser>
        <c:dLbls>
          <c:showLegendKey val="0"/>
          <c:showVal val="0"/>
          <c:showCatName val="0"/>
          <c:showSerName val="0"/>
          <c:showPercent val="0"/>
          <c:showBubbleSize val="0"/>
        </c:dLbls>
        <c:marker val="1"/>
        <c:smooth val="0"/>
        <c:axId val="401238520"/>
        <c:axId val="401234992"/>
      </c:lineChart>
      <c:dateAx>
        <c:axId val="401238520"/>
        <c:scaling>
          <c:orientation val="minMax"/>
        </c:scaling>
        <c:delete val="1"/>
        <c:axPos val="b"/>
        <c:numFmt formatCode="&quot;H&quot;yy" sourceLinked="1"/>
        <c:majorTickMark val="none"/>
        <c:minorTickMark val="none"/>
        <c:tickLblPos val="none"/>
        <c:crossAx val="401234992"/>
        <c:crosses val="autoZero"/>
        <c:auto val="1"/>
        <c:lblOffset val="100"/>
        <c:baseTimeUnit val="years"/>
      </c:dateAx>
      <c:valAx>
        <c:axId val="4012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4500.3100000000004</c:v>
                </c:pt>
              </c:numCache>
            </c:numRef>
          </c:val>
          <c:extLst xmlns:c16r2="http://schemas.microsoft.com/office/drawing/2015/06/chart">
            <c:ext xmlns:c16="http://schemas.microsoft.com/office/drawing/2014/chart" uri="{C3380CC4-5D6E-409C-BE32-E72D297353CC}">
              <c16:uniqueId val="{00000000-97A1-4B28-AB64-85A958C8EABA}"/>
            </c:ext>
          </c:extLst>
        </c:ser>
        <c:dLbls>
          <c:showLegendKey val="0"/>
          <c:showVal val="0"/>
          <c:showCatName val="0"/>
          <c:showSerName val="0"/>
          <c:showPercent val="0"/>
          <c:showBubbleSize val="0"/>
        </c:dLbls>
        <c:gapWidth val="150"/>
        <c:axId val="401240088"/>
        <c:axId val="4012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xmlns:c16r2="http://schemas.microsoft.com/office/drawing/2015/06/chart">
            <c:ext xmlns:c16="http://schemas.microsoft.com/office/drawing/2014/chart" uri="{C3380CC4-5D6E-409C-BE32-E72D297353CC}">
              <c16:uniqueId val="{00000001-97A1-4B28-AB64-85A958C8EABA}"/>
            </c:ext>
          </c:extLst>
        </c:ser>
        <c:dLbls>
          <c:showLegendKey val="0"/>
          <c:showVal val="0"/>
          <c:showCatName val="0"/>
          <c:showSerName val="0"/>
          <c:showPercent val="0"/>
          <c:showBubbleSize val="0"/>
        </c:dLbls>
        <c:marker val="1"/>
        <c:smooth val="0"/>
        <c:axId val="401240088"/>
        <c:axId val="401240480"/>
      </c:lineChart>
      <c:dateAx>
        <c:axId val="401240088"/>
        <c:scaling>
          <c:orientation val="minMax"/>
        </c:scaling>
        <c:delete val="1"/>
        <c:axPos val="b"/>
        <c:numFmt formatCode="&quot;H&quot;yy" sourceLinked="1"/>
        <c:majorTickMark val="none"/>
        <c:minorTickMark val="none"/>
        <c:tickLblPos val="none"/>
        <c:crossAx val="401240480"/>
        <c:crosses val="autoZero"/>
        <c:auto val="1"/>
        <c:lblOffset val="100"/>
        <c:baseTimeUnit val="years"/>
      </c:dateAx>
      <c:valAx>
        <c:axId val="4012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77.27</c:v>
                </c:pt>
              </c:numCache>
            </c:numRef>
          </c:val>
          <c:extLst xmlns:c16r2="http://schemas.microsoft.com/office/drawing/2015/06/chart">
            <c:ext xmlns:c16="http://schemas.microsoft.com/office/drawing/2014/chart" uri="{C3380CC4-5D6E-409C-BE32-E72D297353CC}">
              <c16:uniqueId val="{00000000-9594-41D2-BEF2-BBDEF19DDD29}"/>
            </c:ext>
          </c:extLst>
        </c:ser>
        <c:dLbls>
          <c:showLegendKey val="0"/>
          <c:showVal val="0"/>
          <c:showCatName val="0"/>
          <c:showSerName val="0"/>
          <c:showPercent val="0"/>
          <c:showBubbleSize val="0"/>
        </c:dLbls>
        <c:gapWidth val="150"/>
        <c:axId val="401242048"/>
        <c:axId val="40123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xmlns:c16r2="http://schemas.microsoft.com/office/drawing/2015/06/chart">
            <c:ext xmlns:c16="http://schemas.microsoft.com/office/drawing/2014/chart" uri="{C3380CC4-5D6E-409C-BE32-E72D297353CC}">
              <c16:uniqueId val="{00000001-9594-41D2-BEF2-BBDEF19DDD29}"/>
            </c:ext>
          </c:extLst>
        </c:ser>
        <c:dLbls>
          <c:showLegendKey val="0"/>
          <c:showVal val="0"/>
          <c:showCatName val="0"/>
          <c:showSerName val="0"/>
          <c:showPercent val="0"/>
          <c:showBubbleSize val="0"/>
        </c:dLbls>
        <c:marker val="1"/>
        <c:smooth val="0"/>
        <c:axId val="401242048"/>
        <c:axId val="401235384"/>
      </c:lineChart>
      <c:dateAx>
        <c:axId val="401242048"/>
        <c:scaling>
          <c:orientation val="minMax"/>
        </c:scaling>
        <c:delete val="1"/>
        <c:axPos val="b"/>
        <c:numFmt formatCode="&quot;H&quot;yy" sourceLinked="1"/>
        <c:majorTickMark val="none"/>
        <c:minorTickMark val="none"/>
        <c:tickLblPos val="none"/>
        <c:crossAx val="401235384"/>
        <c:crosses val="autoZero"/>
        <c:auto val="1"/>
        <c:lblOffset val="100"/>
        <c:baseTimeUnit val="years"/>
      </c:dateAx>
      <c:valAx>
        <c:axId val="40123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200.09</c:v>
                </c:pt>
              </c:numCache>
            </c:numRef>
          </c:val>
          <c:extLst xmlns:c16r2="http://schemas.microsoft.com/office/drawing/2015/06/chart">
            <c:ext xmlns:c16="http://schemas.microsoft.com/office/drawing/2014/chart" uri="{C3380CC4-5D6E-409C-BE32-E72D297353CC}">
              <c16:uniqueId val="{00000000-128A-4E9B-BA82-81E35FF874A1}"/>
            </c:ext>
          </c:extLst>
        </c:ser>
        <c:dLbls>
          <c:showLegendKey val="0"/>
          <c:showVal val="0"/>
          <c:showCatName val="0"/>
          <c:showSerName val="0"/>
          <c:showPercent val="0"/>
          <c:showBubbleSize val="0"/>
        </c:dLbls>
        <c:gapWidth val="150"/>
        <c:axId val="401536848"/>
        <c:axId val="4015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xmlns:c16r2="http://schemas.microsoft.com/office/drawing/2015/06/chart">
            <c:ext xmlns:c16="http://schemas.microsoft.com/office/drawing/2014/chart" uri="{C3380CC4-5D6E-409C-BE32-E72D297353CC}">
              <c16:uniqueId val="{00000001-128A-4E9B-BA82-81E35FF874A1}"/>
            </c:ext>
          </c:extLst>
        </c:ser>
        <c:dLbls>
          <c:showLegendKey val="0"/>
          <c:showVal val="0"/>
          <c:showCatName val="0"/>
          <c:showSerName val="0"/>
          <c:showPercent val="0"/>
          <c:showBubbleSize val="0"/>
        </c:dLbls>
        <c:marker val="1"/>
        <c:smooth val="0"/>
        <c:axId val="401536848"/>
        <c:axId val="401537240"/>
      </c:lineChart>
      <c:dateAx>
        <c:axId val="401536848"/>
        <c:scaling>
          <c:orientation val="minMax"/>
        </c:scaling>
        <c:delete val="1"/>
        <c:axPos val="b"/>
        <c:numFmt formatCode="&quot;H&quot;yy" sourceLinked="1"/>
        <c:majorTickMark val="none"/>
        <c:minorTickMark val="none"/>
        <c:tickLblPos val="none"/>
        <c:crossAx val="401537240"/>
        <c:crosses val="autoZero"/>
        <c:auto val="1"/>
        <c:lblOffset val="100"/>
        <c:baseTimeUnit val="years"/>
      </c:dateAx>
      <c:valAx>
        <c:axId val="4015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5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33219</v>
      </c>
      <c r="AM8" s="51"/>
      <c r="AN8" s="51"/>
      <c r="AO8" s="51"/>
      <c r="AP8" s="51"/>
      <c r="AQ8" s="51"/>
      <c r="AR8" s="51"/>
      <c r="AS8" s="51"/>
      <c r="AT8" s="46">
        <f>データ!T6</f>
        <v>132.65</v>
      </c>
      <c r="AU8" s="46"/>
      <c r="AV8" s="46"/>
      <c r="AW8" s="46"/>
      <c r="AX8" s="46"/>
      <c r="AY8" s="46"/>
      <c r="AZ8" s="46"/>
      <c r="BA8" s="46"/>
      <c r="BB8" s="46">
        <f>データ!U6</f>
        <v>250.43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41.67</v>
      </c>
      <c r="J10" s="46"/>
      <c r="K10" s="46"/>
      <c r="L10" s="46"/>
      <c r="M10" s="46"/>
      <c r="N10" s="46"/>
      <c r="O10" s="46"/>
      <c r="P10" s="46">
        <f>データ!P6</f>
        <v>3.28</v>
      </c>
      <c r="Q10" s="46"/>
      <c r="R10" s="46"/>
      <c r="S10" s="46"/>
      <c r="T10" s="46"/>
      <c r="U10" s="46"/>
      <c r="V10" s="46"/>
      <c r="W10" s="46">
        <f>データ!Q6</f>
        <v>108.74</v>
      </c>
      <c r="X10" s="46"/>
      <c r="Y10" s="46"/>
      <c r="Z10" s="46"/>
      <c r="AA10" s="46"/>
      <c r="AB10" s="46"/>
      <c r="AC10" s="46"/>
      <c r="AD10" s="51">
        <f>データ!R6</f>
        <v>3060</v>
      </c>
      <c r="AE10" s="51"/>
      <c r="AF10" s="51"/>
      <c r="AG10" s="51"/>
      <c r="AH10" s="51"/>
      <c r="AI10" s="51"/>
      <c r="AJ10" s="51"/>
      <c r="AK10" s="2"/>
      <c r="AL10" s="51">
        <f>データ!V6</f>
        <v>1080</v>
      </c>
      <c r="AM10" s="51"/>
      <c r="AN10" s="51"/>
      <c r="AO10" s="51"/>
      <c r="AP10" s="51"/>
      <c r="AQ10" s="51"/>
      <c r="AR10" s="51"/>
      <c r="AS10" s="51"/>
      <c r="AT10" s="46">
        <f>データ!W6</f>
        <v>0.26</v>
      </c>
      <c r="AU10" s="46"/>
      <c r="AV10" s="46"/>
      <c r="AW10" s="46"/>
      <c r="AX10" s="46"/>
      <c r="AY10" s="46"/>
      <c r="AZ10" s="46"/>
      <c r="BA10" s="46"/>
      <c r="BB10" s="46">
        <f>データ!X6</f>
        <v>4153.8500000000004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uuB5+iJpvHBCYk0TZ5HRnxaLMip+xNZzrfwchFlXdKONS6VhI3NmwzEgsrFkOC84eVL/v3kLP6f38dQZwwliyQ==" saltValue="RHe9wY4EN7elqrgQh9Ig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382043</v>
      </c>
      <c r="D6" s="33">
        <f t="shared" si="3"/>
        <v>46</v>
      </c>
      <c r="E6" s="33">
        <f t="shared" si="3"/>
        <v>17</v>
      </c>
      <c r="F6" s="33">
        <f t="shared" si="3"/>
        <v>4</v>
      </c>
      <c r="G6" s="33">
        <f t="shared" si="3"/>
        <v>0</v>
      </c>
      <c r="H6" s="33" t="str">
        <f t="shared" si="3"/>
        <v>愛媛県　八幡浜市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41.67</v>
      </c>
      <c r="P6" s="34">
        <f t="shared" si="3"/>
        <v>3.28</v>
      </c>
      <c r="Q6" s="34">
        <f t="shared" si="3"/>
        <v>108.74</v>
      </c>
      <c r="R6" s="34">
        <f t="shared" si="3"/>
        <v>3060</v>
      </c>
      <c r="S6" s="34">
        <f t="shared" si="3"/>
        <v>33219</v>
      </c>
      <c r="T6" s="34">
        <f t="shared" si="3"/>
        <v>132.65</v>
      </c>
      <c r="U6" s="34">
        <f t="shared" si="3"/>
        <v>250.43</v>
      </c>
      <c r="V6" s="34">
        <f t="shared" si="3"/>
        <v>1080</v>
      </c>
      <c r="W6" s="34">
        <f t="shared" si="3"/>
        <v>0.26</v>
      </c>
      <c r="X6" s="34">
        <f t="shared" si="3"/>
        <v>4153.8500000000004</v>
      </c>
      <c r="Y6" s="35" t="str">
        <f>IF(Y7="",NA(),Y7)</f>
        <v>-</v>
      </c>
      <c r="Z6" s="35" t="str">
        <f t="shared" ref="Z6:AH6" si="4">IF(Z7="",NA(),Z7)</f>
        <v>-</v>
      </c>
      <c r="AA6" s="35" t="str">
        <f t="shared" si="4"/>
        <v>-</v>
      </c>
      <c r="AB6" s="35" t="str">
        <f t="shared" si="4"/>
        <v>-</v>
      </c>
      <c r="AC6" s="35">
        <f t="shared" si="4"/>
        <v>144.63999999999999</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2.9</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4500.3100000000004</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77.27</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200.09</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29.21</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90.65</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49.09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382043</v>
      </c>
      <c r="D7" s="37">
        <v>46</v>
      </c>
      <c r="E7" s="37">
        <v>17</v>
      </c>
      <c r="F7" s="37">
        <v>4</v>
      </c>
      <c r="G7" s="37">
        <v>0</v>
      </c>
      <c r="H7" s="37" t="s">
        <v>96</v>
      </c>
      <c r="I7" s="37" t="s">
        <v>97</v>
      </c>
      <c r="J7" s="37" t="s">
        <v>98</v>
      </c>
      <c r="K7" s="37" t="s">
        <v>99</v>
      </c>
      <c r="L7" s="37" t="s">
        <v>100</v>
      </c>
      <c r="M7" s="37" t="s">
        <v>101</v>
      </c>
      <c r="N7" s="38" t="s">
        <v>102</v>
      </c>
      <c r="O7" s="38">
        <v>41.67</v>
      </c>
      <c r="P7" s="38">
        <v>3.28</v>
      </c>
      <c r="Q7" s="38">
        <v>108.74</v>
      </c>
      <c r="R7" s="38">
        <v>3060</v>
      </c>
      <c r="S7" s="38">
        <v>33219</v>
      </c>
      <c r="T7" s="38">
        <v>132.65</v>
      </c>
      <c r="U7" s="38">
        <v>250.43</v>
      </c>
      <c r="V7" s="38">
        <v>1080</v>
      </c>
      <c r="W7" s="38">
        <v>0.26</v>
      </c>
      <c r="X7" s="38">
        <v>4153.8500000000004</v>
      </c>
      <c r="Y7" s="38" t="s">
        <v>102</v>
      </c>
      <c r="Z7" s="38" t="s">
        <v>102</v>
      </c>
      <c r="AA7" s="38" t="s">
        <v>102</v>
      </c>
      <c r="AB7" s="38" t="s">
        <v>102</v>
      </c>
      <c r="AC7" s="38">
        <v>144.63999999999999</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2.9</v>
      </c>
      <c r="AZ7" s="38" t="s">
        <v>102</v>
      </c>
      <c r="BA7" s="38" t="s">
        <v>102</v>
      </c>
      <c r="BB7" s="38" t="s">
        <v>102</v>
      </c>
      <c r="BC7" s="38" t="s">
        <v>102</v>
      </c>
      <c r="BD7" s="38">
        <v>47.72</v>
      </c>
      <c r="BE7" s="38">
        <v>49.61</v>
      </c>
      <c r="BF7" s="38" t="s">
        <v>102</v>
      </c>
      <c r="BG7" s="38" t="s">
        <v>102</v>
      </c>
      <c r="BH7" s="38" t="s">
        <v>102</v>
      </c>
      <c r="BI7" s="38" t="s">
        <v>102</v>
      </c>
      <c r="BJ7" s="38">
        <v>4500.3100000000004</v>
      </c>
      <c r="BK7" s="38" t="s">
        <v>102</v>
      </c>
      <c r="BL7" s="38" t="s">
        <v>102</v>
      </c>
      <c r="BM7" s="38" t="s">
        <v>102</v>
      </c>
      <c r="BN7" s="38" t="s">
        <v>102</v>
      </c>
      <c r="BO7" s="38">
        <v>1206.79</v>
      </c>
      <c r="BP7" s="38">
        <v>1218.7</v>
      </c>
      <c r="BQ7" s="38" t="s">
        <v>102</v>
      </c>
      <c r="BR7" s="38" t="s">
        <v>102</v>
      </c>
      <c r="BS7" s="38" t="s">
        <v>102</v>
      </c>
      <c r="BT7" s="38" t="s">
        <v>102</v>
      </c>
      <c r="BU7" s="38">
        <v>77.27</v>
      </c>
      <c r="BV7" s="38" t="s">
        <v>102</v>
      </c>
      <c r="BW7" s="38" t="s">
        <v>102</v>
      </c>
      <c r="BX7" s="38" t="s">
        <v>102</v>
      </c>
      <c r="BY7" s="38" t="s">
        <v>102</v>
      </c>
      <c r="BZ7" s="38">
        <v>71.84</v>
      </c>
      <c r="CA7" s="38">
        <v>74.17</v>
      </c>
      <c r="CB7" s="38" t="s">
        <v>102</v>
      </c>
      <c r="CC7" s="38" t="s">
        <v>102</v>
      </c>
      <c r="CD7" s="38" t="s">
        <v>102</v>
      </c>
      <c r="CE7" s="38" t="s">
        <v>102</v>
      </c>
      <c r="CF7" s="38">
        <v>200.09</v>
      </c>
      <c r="CG7" s="38" t="s">
        <v>102</v>
      </c>
      <c r="CH7" s="38" t="s">
        <v>102</v>
      </c>
      <c r="CI7" s="38" t="s">
        <v>102</v>
      </c>
      <c r="CJ7" s="38" t="s">
        <v>102</v>
      </c>
      <c r="CK7" s="38">
        <v>228.47</v>
      </c>
      <c r="CL7" s="38">
        <v>218.56</v>
      </c>
      <c r="CM7" s="38" t="s">
        <v>102</v>
      </c>
      <c r="CN7" s="38" t="s">
        <v>102</v>
      </c>
      <c r="CO7" s="38" t="s">
        <v>102</v>
      </c>
      <c r="CP7" s="38" t="s">
        <v>102</v>
      </c>
      <c r="CQ7" s="38">
        <v>29.21</v>
      </c>
      <c r="CR7" s="38" t="s">
        <v>102</v>
      </c>
      <c r="CS7" s="38" t="s">
        <v>102</v>
      </c>
      <c r="CT7" s="38" t="s">
        <v>102</v>
      </c>
      <c r="CU7" s="38" t="s">
        <v>102</v>
      </c>
      <c r="CV7" s="38">
        <v>42.47</v>
      </c>
      <c r="CW7" s="38">
        <v>42.86</v>
      </c>
      <c r="CX7" s="38" t="s">
        <v>102</v>
      </c>
      <c r="CY7" s="38" t="s">
        <v>102</v>
      </c>
      <c r="CZ7" s="38" t="s">
        <v>102</v>
      </c>
      <c r="DA7" s="38" t="s">
        <v>102</v>
      </c>
      <c r="DB7" s="38">
        <v>90.65</v>
      </c>
      <c r="DC7" s="38" t="s">
        <v>102</v>
      </c>
      <c r="DD7" s="38" t="s">
        <v>102</v>
      </c>
      <c r="DE7" s="38" t="s">
        <v>102</v>
      </c>
      <c r="DF7" s="38" t="s">
        <v>102</v>
      </c>
      <c r="DG7" s="38">
        <v>83.75</v>
      </c>
      <c r="DH7" s="38">
        <v>84.2</v>
      </c>
      <c r="DI7" s="38" t="s">
        <v>102</v>
      </c>
      <c r="DJ7" s="38" t="s">
        <v>102</v>
      </c>
      <c r="DK7" s="38" t="s">
        <v>102</v>
      </c>
      <c r="DL7" s="38" t="s">
        <v>102</v>
      </c>
      <c r="DM7" s="38">
        <v>49.09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YWH2223</cp:lastModifiedBy>
  <dcterms:created xsi:type="dcterms:W3CDTF">2020-12-04T02:34:50Z</dcterms:created>
  <dcterms:modified xsi:type="dcterms:W3CDTF">2021-01-31T23:57:46Z</dcterms:modified>
  <cp:category/>
</cp:coreProperties>
</file>