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<sst xmlns="http://schemas.openxmlformats.org/spreadsheetml/2006/main" count="998" uniqueCount="599">
  <si>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</si>
  <si>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</si>
  <si>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</si>
  <si>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</si>
  <si>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</si>
  <si>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</si>
  <si>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</si>
  <si>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</si>
  <si>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</si>
  <si>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</si>
  <si>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</si>
  <si>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</si>
  <si>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</si>
  <si>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</si>
  <si>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</si>
  <si>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</si>
  <si>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</si>
  <si>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</si>
  <si>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</si>
  <si>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</si>
  <si>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</si>
  <si>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</si>
  <si>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</si>
  <si>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</si>
  <si>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</si>
  <si>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</si>
  <si>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</si>
  <si>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</si>
  <si>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</si>
  <si>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</si>
  <si>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</si>
  <si>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</si>
  <si>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</si>
  <si>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</si>
  <si>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</si>
  <si>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</si>
  <si>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</si>
  <si>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</si>
  <si>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</si>
  <si>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</si>
  <si>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</si>
  <si>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</si>
  <si>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</si>
  <si>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</si>
  <si>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</si>
  <si>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</si>
  <si>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</si>
  <si>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</si>
  <si>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</si>
  <si>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</si>
  <si>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</si>
  <si>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</si>
  <si>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</si>
  <si>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</si>
  <si>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</si>
  <si>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</si>
  <si>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</si>
  <si>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</si>
  <si>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</si>
  <si>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</si>
  <si>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</si>
  <si>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</si>
  <si>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</si>
  <si>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</si>
  <si>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</si>
  <si>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</si>
  <si>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</si>
  <si>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</si>
  <si>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</si>
  <si>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</si>
  <si>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</si>
  <si>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</si>
  <si>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</si>
  <si>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</si>
  <si>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</si>
  <si>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</si>
  <si>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</si>
  <si>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</si>
  <si>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</si>
  <si>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</si>
  <si>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</si>
  <si>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</si>
  <si>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</si>
  <si>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</si>
  <si>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</si>
  <si>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</si>
  <si>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</si>
  <si>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</si>
  <si>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</si>
  <si>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</si>
  <si>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</si>
  <si>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</si>
  <si>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</si>
  <si>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</si>
  <si>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</si>
  <si>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</si>
  <si>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</si>
  <si>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</si>
  <si>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</si>
  <si>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</si>
  <si>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</si>
  <si>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</si>
  <si>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</si>
  <si>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</si>
  <si>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</si>
  <si>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</si>
  <si>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</si>
  <si>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</si>
  <si>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</si>
  <si>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</si>
  <si>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</si>
  <si>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</si>
  <si>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</si>
  <si>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</si>
  <si>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</si>
  <si>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</si>
  <si>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</si>
  <si>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</si>
  <si>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</si>
  <si>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</si>
  <si>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</si>
  <si>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</si>
  <si>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</si>
  <si>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</si>
  <si>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</si>
  <si>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</si>
  <si>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</si>
  <si>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</si>
  <si>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</si>
  <si>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</si>
  <si>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</si>
  <si>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</si>
  <si>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</si>
  <si>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</si>
  <si>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</si>
  <si>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</si>
  <si>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</si>
  <si>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</si>
  <si>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</si>
  <si>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</si>
  <si>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</si>
  <si>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</si>
  <si>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</si>
  <si>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</si>
  <si>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</si>
  <si>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</si>
  <si>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</si>
  <si>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</si>
  <si>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</si>
  <si>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</si>
  <si>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</si>
  <si>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</si>
  <si>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</si>
  <si>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</si>
  <si>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</si>
  <si>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</si>
  <si>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</si>
  <si>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</si>
  <si>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</si>
  <si>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</si>
  <si>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</si>
  <si>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</si>
  <si>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</si>
  <si>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</si>
  <si>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</si>
  <si>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</si>
  <si>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</si>
  <si>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</si>
  <si>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</si>
  <si>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</si>
  <si>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</si>
  <si>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</si>
  <si>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</si>
  <si>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</si>
  <si>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</si>
  <si>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</si>
  <si>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</si>
  <si>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</si>
  <si>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</si>
  <si>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</si>
  <si>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</si>
  <si>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</si>
  <si>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</si>
  <si>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</si>
  <si>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</si>
  <si>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</si>
  <si>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</si>
  <si>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</si>
  <si>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</si>
  <si>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</si>
  <si>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</si>
  <si>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</si>
  <si>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</si>
  <si>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</si>
  <si>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</si>
  <si>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</si>
  <si>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</si>
  <si>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</si>
  <si>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</si>
  <si>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</si>
  <si>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</si>
  <si>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</si>
  <si>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</si>
  <si>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</si>
  <si>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</si>
  <si>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愛媛県八幡浜市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</si>
  <si>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</si>
  <si>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</si>
  <si>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</si>
  <si>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</si>
  <si>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</si>
  <si>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</si>
  <si>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</si>
  <si>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</si>
  <si>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</si>
  <si>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</si>
  <si>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</si>
  <si>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</si>
  <si>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</si>
  <si>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</si>
  <si>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</si>
  <si>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</si>
  <si>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</si>
  <si>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</si>
  <si>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</si>
  <si>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</si>
  <si>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</si>
  <si>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</si>
  <si>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</si>
  <si>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</si>
  <si>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</si>
  <si>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</si>
  <si>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</si>
  <si>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</si>
  <si>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</si>
  <si>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</si>
  <si>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</si>
  <si>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</si>
  <si>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</si>
  <si>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</si>
  <si>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</si>
  <si>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</si>
  <si>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</si>
  <si>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</si>
  <si>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</si>
  <si>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</si>
  <si>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</si>
  <si>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</si>
  <si>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</si>
  <si>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</si>
  <si>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</si>
  <si>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</si>
  <si>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</si>
  <si>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</si>
  <si>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</si>
  <si>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</si>
  <si>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</si>
  <si>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</si>
  <si>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</si>
  <si>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</si>
  <si>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</si>
  <si>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</si>
  <si>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</si>
  <si>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</si>
  <si>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</si>
  <si>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</si>
  <si>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</si>
  <si>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</si>
  <si>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</si>
  <si>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</si>
  <si>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</si>
  <si>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</si>
  <si>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</si>
  <si>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</si>
  <si>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</si>
  <si>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</si>
  <si>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</si>
  <si>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</si>
  <si>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</si>
  <si>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</si>
  <si>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</si>
  <si>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</si>
  <si>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</si>
  <si>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</si>
  <si>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</si>
  <si>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</si>
  <si>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</si>
  <si>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</si>
  <si>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</si>
  <si>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</si>
  <si>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</si>
  <si>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</si>
  <si>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</si>
  <si>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</si>
  <si>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</si>
  <si>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</si>
  <si>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</si>
  <si>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</si>
  <si>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</si>
  <si>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</si>
  <si>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</si>
  <si>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</si>
  <si>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</si>
  <si>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</si>
  <si>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</si>
  <si>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</si>
  <si>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</si>
  <si>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</si>
  <si>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</si>
  <si>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</si>
  <si>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</si>
  <si>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</si>
  <si>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</si>
  <si>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</si>
  <si>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</si>
  <si>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</si>
  <si>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</si>
  <si>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</si>
  <si>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</si>
  <si>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</si>
  <si>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</si>
  <si>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</si>
  <si>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</si>
  <si>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</si>
  <si>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</si>
  <si>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</si>
  <si>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</si>
  <si>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</si>
  <si>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</si>
  <si>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</si>
  <si>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</si>
  <si>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</si>
  <si>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</si>
  <si>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</si>
  <si>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</si>
  <si>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</si>
  <si>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</si>
  <si>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</si>
  <si>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</si>
  <si>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</si>
  <si>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</si>
  <si>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</si>
  <si>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</si>
  <si>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</si>
  <si>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</si>
  <si>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</si>
  <si>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</si>
  <si>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</si>
  <si>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</si>
  <si>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</si>
  <si>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</si>
  <si>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</si>
  <si>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</si>
  <si>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</si>
  <si>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愛媛県八幡浜市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</si>
  <si>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</si>
  <si>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</si>
  <si>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</si>
  <si>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</si>
  <si>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</si>
  <si>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</si>
  <si>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</si>
  <si>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</si>
  <si>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</si>
  <si>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</si>
  <si>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</si>
  <si>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</si>
  <si>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</si>
  <si>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</si>
  <si>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</si>
  <si>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</si>
  <si>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</si>
  <si>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</si>
  <si>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</si>
  <si>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</si>
  <si>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</si>
  <si>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</si>
  <si>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</si>
  <si>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</si>
  <si>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</si>
  <si>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</si>
  <si>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</si>
  <si>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</si>
  <si>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</si>
  <si>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</si>
  <si>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</si>
  <si>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</si>
  <si>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</si>
  <si>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</si>
  <si>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</si>
  <si>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</si>
  <si>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</si>
  <si>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t>
    <phoneticPr fontId="5"/>
  </si>
  <si>
    <t>駐車場事業特別会計</t>
    <phoneticPr fontId="5"/>
  </si>
  <si>
    <t>水道事業会計</t>
    <phoneticPr fontId="5"/>
  </si>
  <si>
    <t>法適用企業</t>
    <phoneticPr fontId="5"/>
  </si>
  <si>
    <t>市立八幡浜総合病院事業会計</t>
    <phoneticPr fontId="5"/>
  </si>
  <si>
    <t>法適用企業</t>
    <phoneticPr fontId="5"/>
  </si>
  <si>
    <t>簡易水道事業特別会計</t>
    <phoneticPr fontId="5"/>
  </si>
  <si>
    <t>-</t>
    <phoneticPr fontId="5"/>
  </si>
  <si>
    <t>法非適用企業</t>
    <phoneticPr fontId="5"/>
  </si>
  <si>
    <t>港湾整備事業特別会計</t>
    <phoneticPr fontId="5"/>
  </si>
  <si>
    <t>-</t>
    <phoneticPr fontId="5"/>
  </si>
  <si>
    <t>水産物地方卸売市場事業特別会計</t>
    <phoneticPr fontId="5"/>
  </si>
  <si>
    <t>法非適用企業</t>
    <phoneticPr fontId="5"/>
  </si>
  <si>
    <t>公共下水道事業特別会計</t>
    <phoneticPr fontId="5"/>
  </si>
  <si>
    <t>-</t>
    <phoneticPr fontId="5"/>
  </si>
  <si>
    <t>小規模下水道事業特別会計</t>
    <phoneticPr fontId="5"/>
  </si>
  <si>
    <t>戸別合併処理浄化槽整備事業特別会計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</si>
  <si>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</si>
  <si>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</si>
  <si>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</si>
  <si>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</si>
  <si>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</si>
  <si>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</si>
  <si>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</si>
  <si>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</si>
  <si>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</si>
  <si>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</si>
  <si>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</si>
  <si>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</si>
  <si>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</si>
  <si>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</si>
  <si>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</si>
  <si>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</si>
  <si>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</si>
  <si>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</si>
  <si>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</si>
  <si>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</si>
  <si>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</si>
  <si>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</si>
  <si>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</si>
  <si>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</si>
  <si>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</si>
  <si>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</si>
  <si>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</si>
  <si>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</si>
  <si>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</si>
  <si>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</si>
  <si>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</si>
  <si>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</si>
  <si>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</si>
  <si>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</si>
  <si>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</si>
  <si>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</si>
  <si>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</si>
  <si>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</si>
  <si>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</si>
  <si>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</si>
  <si>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</si>
  <si>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</si>
  <si>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</si>
  <si>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</si>
  <si>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</si>
  <si>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</si>
  <si>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</si>
  <si>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</si>
  <si>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</si>
  <si>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</si>
  <si>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</si>
  <si>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</si>
  <si>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</si>
  <si>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</si>
  <si>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</si>
  <si>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</si>
  <si>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</si>
  <si>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</si>
  <si>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</si>
  <si>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</si>
  <si>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</si>
  <si>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</si>
  <si>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</si>
  <si>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</si>
  <si>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市立八幡浜総合病院事業会計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</si>
  <si>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</si>
  <si>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</si>
  <si>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t>
    <phoneticPr fontId="5"/>
  </si>
  <si>
    <t>(Ｆ)</t>
    <phoneticPr fontId="5"/>
  </si>
  <si>
    <t>戸別合併処理浄化槽整備事業特別会計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</si>
  <si>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</si>
  <si>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</si>
  <si>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</si>
  <si>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</si>
  <si>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</si>
  <si>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</si>
  <si>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</si>
  <si>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</si>
  <si>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</si>
  <si>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</si>
  <si>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</si>
  <si>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</si>
  <si>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</si>
  <si>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</si>
  <si>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</si>
  <si>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</si>
  <si>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</si>
  <si>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</si>
  <si>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</si>
  <si>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</si>
  <si>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</si>
  <si>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</si>
  <si>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</si>
  <si>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</si>
  <si>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</si>
  <si>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</si>
  <si>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</si>
  <si>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</si>
  <si>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</si>
  <si>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</si>
  <si>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</si>
  <si>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</si>
  <si>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</si>
  <si>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</si>
  <si>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</si>
  <si>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</si>
  <si>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</si>
  <si>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</si>
  <si>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</si>
  <si>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</si>
  <si>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</si>
  <si>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</si>
  <si>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</si>
  <si>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</si>
  <si>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</si>
  <si>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</si>
  <si>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</si>
  <si>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</si>
  <si>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</si>
  <si>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</si>
  <si>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</si>
  <si>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</si>
  <si>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</si>
  <si>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</si>
  <si>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</si>
  <si>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</si>
  <si>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</si>
  <si>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</si>
  <si>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</si>
  <si>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</si>
  <si>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</si>
  <si>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</si>
  <si>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</si>
  <si>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</si>
  <si>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</si>
  <si>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</si>
  <si>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</si>
  <si>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</si>
  <si>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</si>
  <si>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</si>
  <si>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</si>
  <si>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</si>
  <si>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</si>
  <si>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</si>
  <si>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</si>
  <si>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</si>
  <si>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</si>
  <si>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</si>
  <si>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</si>
  <si>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</si>
  <si>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</si>
  <si>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</si>
  <si>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</si>
  <si>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</si>
  <si>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</si>
  <si>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</si>
  <si>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</si>
  <si>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</si>
  <si>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</si>
  <si>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0.13</t>
  </si>
  <si>
    <t>▲ 3.07</t>
  </si>
  <si>
    <t>市立八幡浜総合病院事業会計</t>
  </si>
  <si>
    <t>水道事業会計</t>
  </si>
  <si>
    <t>一般会計</t>
  </si>
  <si>
    <t>国民健康保険事業特別会計</t>
  </si>
  <si>
    <t>介護保険特別会計</t>
  </si>
  <si>
    <t>後期高齢者医療特別会計</t>
  </si>
  <si>
    <t>介護サービス事業特別会計</t>
  </si>
  <si>
    <t>駐車場事業特別会計</t>
  </si>
  <si>
    <t>その他会計（赤字）</t>
  </si>
  <si>
    <t>その他会計（黒字）</t>
  </si>
  <si>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</si>
  <si>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</si>
  <si>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八幡浜地区施設事務組合（休日夜間急患センター事業特別会計）</t>
    <rPh sb="0" eb="3">
      <t>ヤワタハマ</t>
    </rPh>
    <rPh sb="3" eb="5">
      <t>チク</t>
    </rPh>
    <rPh sb="5" eb="7">
      <t>シセツ</t>
    </rPh>
    <rPh sb="7" eb="9">
      <t>ジム</t>
    </rPh>
    <rPh sb="9" eb="11">
      <t>クミアイ</t>
    </rPh>
    <rPh sb="12" eb="14">
      <t>キュウジツ</t>
    </rPh>
    <rPh sb="14" eb="16">
      <t>ヤカン</t>
    </rPh>
    <rPh sb="16" eb="18">
      <t>キュウカン</t>
    </rPh>
    <rPh sb="22" eb="24">
      <t>ジギョウ</t>
    </rPh>
    <rPh sb="24" eb="26">
      <t>トクベツ</t>
    </rPh>
    <rPh sb="26" eb="28">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</si>
  <si>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</si>
  <si>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</si>
  <si>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</si>
  <si>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30">
      <t>タイサクシツ</t>
    </rPh>
    <rPh sb="30" eb="32">
      <t>トクベツ</t>
    </rPh>
    <rPh sb="32" eb="34">
      <t>カイケイ</t>
    </rPh>
    <phoneticPr fontId="2"/>
  </si>
  <si>
    <t>八幡浜・大洲地区広域市町村圏組合（八幡浜・大洲地区ふるさと市町村圏基金特別会計）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トクベツ</t>
    </rPh>
    <rPh sb="37" eb="39">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</si>
  <si>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21">
      <t>ウンドウコウエン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</si>
  <si>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</si>
  <si>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宇和海文化都市開発株式会社</t>
    <rPh sb="0" eb="2">
      <t>ウワ</t>
    </rPh>
    <rPh sb="2" eb="3">
      <t>カイ</t>
    </rPh>
    <rPh sb="3" eb="5">
      <t>ブンカ</t>
    </rPh>
    <rPh sb="5" eb="7">
      <t>トシ</t>
    </rPh>
    <rPh sb="7" eb="9">
      <t>カイハツ</t>
    </rPh>
    <rPh sb="9" eb="11">
      <t>カブシキ</t>
    </rPh>
    <rPh sb="11" eb="13">
      <t>カイシャ</t>
    </rPh>
    <phoneticPr fontId="2"/>
  </si>
  <si>
    <t>愛媛県後期高齢者医療広域連合（一般会計）</t>
    <phoneticPr fontId="2"/>
  </si>
  <si>
    <t>愛媛県後期高齢者医療広域連合（後期高齢者医療特別会計）</t>
    <phoneticPr fontId="2"/>
  </si>
  <si>
    <t>南予水道企業団</t>
    <phoneticPr fontId="2"/>
  </si>
  <si>
    <t>地域振興基金</t>
    <rPh sb="0" eb="2">
      <t>チイキ</t>
    </rPh>
    <rPh sb="2" eb="4">
      <t>シンコウ</t>
    </rPh>
    <rPh sb="4" eb="6">
      <t>キキン</t>
    </rPh>
    <phoneticPr fontId="11"/>
  </si>
  <si>
    <t>地域福祉基金</t>
    <rPh sb="0" eb="2">
      <t>チイキ</t>
    </rPh>
    <rPh sb="2" eb="4">
      <t>フクシ</t>
    </rPh>
    <rPh sb="4" eb="6">
      <t>キキン</t>
    </rPh>
    <phoneticPr fontId="11"/>
  </si>
  <si>
    <t>奨学基金</t>
    <rPh sb="0" eb="2">
      <t>ショウガク</t>
    </rPh>
    <rPh sb="2" eb="4">
      <t>キキン</t>
    </rPh>
    <phoneticPr fontId="11"/>
  </si>
  <si>
    <t>養護老人ホーム基金</t>
    <rPh sb="0" eb="2">
      <t>ヨウゴ</t>
    </rPh>
    <rPh sb="2" eb="4">
      <t>ロウジン</t>
    </rPh>
    <rPh sb="7" eb="9">
      <t>キキン</t>
    </rPh>
    <phoneticPr fontId="11"/>
  </si>
  <si>
    <t>二宮忠八翁顕彰基金</t>
    <rPh sb="0" eb="2">
      <t>ニノミヤ</t>
    </rPh>
    <rPh sb="2" eb="4">
      <t>チュウハチ</t>
    </rPh>
    <rPh sb="4" eb="5">
      <t>オウ</t>
    </rPh>
    <rPh sb="5" eb="7">
      <t>ケンショウ</t>
    </rPh>
    <rPh sb="7" eb="9">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</si>
</sst>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5E09-4A64-9C25-98003C2126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44417</c:v>
                </c:pt>
                <c:pt idx="1">
                  <c:v>76332</c:v>
                </c:pt>
                <c:pt idx="2">
                  <c:v>78249</c:v>
                </c:pt>
                <c:pt idx="3">
                  <c:v>71645</c:v>
                </c:pt>
                <c:pt idx="4">
                  <c:v>95620</c:v>
                </c:pt>
              </c:numCache>
            </c:numRef>
          </c:val>
          <c:smooth val="0"/>
          <c:extLst xmlns:c16r2="http://schemas.microsoft.com/office/drawing/2015/06/chart">
            <c:ext xmlns:c16="http://schemas.microsoft.com/office/drawing/2014/chart" uri="{C3380CC4-5D6E-409C-BE32-E72D297353CC}">
              <c16:uniqueId val="{00000001-5E09-4A64-9C25-98003C212656}"/>
            </c:ext>
          </c:extLst>
        </c:ser>
        <c:dLbls>
          <c:showLegendKey val="0"/>
          <c:showVal val="0"/>
          <c:showCatName val="0"/>
          <c:showSerName val="0"/>
          <c:showPercent val="0"/>
          <c:showBubbleSize val="0"/>
        </c:dLbls>
        <c:marker val="1"/>
        <c:smooth val="0"/>
        <c:axId val="129762816"/>
        <c:axId val="129764736"/>
      </c:lineChart>
      <c:catAx>
        <c:axId val="129762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764736"/>
        <c:crosses val="autoZero"/>
        <c:auto val="1"/>
        <c:lblAlgn val="ctr"/>
        <c:lblOffset val="100"/>
        <c:tickLblSkip val="1"/>
        <c:tickMarkSkip val="1"/>
        <c:noMultiLvlLbl val="0"/>
      </c:catAx>
      <c:valAx>
        <c:axId val="1297647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76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3.15</c:v>
                </c:pt>
                <c:pt idx="1">
                  <c:v>1.57</c:v>
                </c:pt>
                <c:pt idx="2">
                  <c:v>0.64</c:v>
                </c:pt>
                <c:pt idx="3">
                  <c:v>0.77</c:v>
                </c:pt>
                <c:pt idx="4">
                  <c:v>1.92</c:v>
                </c:pt>
              </c:numCache>
            </c:numRef>
          </c:val>
          <c:extLst xmlns:c16r2="http://schemas.microsoft.com/office/drawing/2015/06/chart">
            <c:ext xmlns:c16="http://schemas.microsoft.com/office/drawing/2014/chart" uri="{C3380CC4-5D6E-409C-BE32-E72D297353CC}">
              <c16:uniqueId val="{00000000-165C-41E6-8F99-A37D9B327B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23.66</c:v>
                </c:pt>
                <c:pt idx="1">
                  <c:v>25.35</c:v>
                </c:pt>
                <c:pt idx="2">
                  <c:v>25.99</c:v>
                </c:pt>
                <c:pt idx="3">
                  <c:v>23.12</c:v>
                </c:pt>
                <c:pt idx="4">
                  <c:v>23.69</c:v>
                </c:pt>
              </c:numCache>
            </c:numRef>
          </c:val>
          <c:extLst xmlns:c16r2="http://schemas.microsoft.com/office/drawing/2015/06/chart">
            <c:ext xmlns:c16="http://schemas.microsoft.com/office/drawing/2014/chart" uri="{C3380CC4-5D6E-409C-BE32-E72D297353CC}">
              <c16:uniqueId val="{00000001-165C-41E6-8F99-A37D9B327B49}"/>
            </c:ext>
          </c:extLst>
        </c:ser>
        <c:dLbls>
          <c:showLegendKey val="0"/>
          <c:showVal val="0"/>
          <c:showCatName val="0"/>
          <c:showSerName val="0"/>
          <c:showPercent val="0"/>
          <c:showBubbleSize val="0"/>
        </c:dLbls>
        <c:gapWidth val="250"/>
        <c:overlap val="100"/>
        <c:axId val="138416128"/>
        <c:axId val="138418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c:v>
                </c:pt>
                <c:pt idx="1">
                  <c:v>0.01</c:v>
                </c:pt>
                <c:pt idx="2">
                  <c:v>-0.13</c:v>
                </c:pt>
                <c:pt idx="3">
                  <c:v>-3.07</c:v>
                </c:pt>
                <c:pt idx="4">
                  <c:v>1.54</c:v>
                </c:pt>
              </c:numCache>
            </c:numRef>
          </c:val>
          <c:smooth val="0"/>
          <c:extLst xmlns:c16r2="http://schemas.microsoft.com/office/drawing/2015/06/chart">
            <c:ext xmlns:c16="http://schemas.microsoft.com/office/drawing/2014/chart" uri="{C3380CC4-5D6E-409C-BE32-E72D297353CC}">
              <c16:uniqueId val="{00000002-165C-41E6-8F99-A37D9B327B49}"/>
            </c:ext>
          </c:extLst>
        </c:ser>
        <c:dLbls>
          <c:showLegendKey val="0"/>
          <c:showVal val="0"/>
          <c:showCatName val="0"/>
          <c:showSerName val="0"/>
          <c:showPercent val="0"/>
          <c:showBubbleSize val="0"/>
        </c:dLbls>
        <c:marker val="1"/>
        <c:smooth val="0"/>
        <c:axId val="138416128"/>
        <c:axId val="138418048"/>
      </c:lineChart>
      <c:catAx>
        <c:axId val="1384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418048"/>
        <c:crosses val="autoZero"/>
        <c:auto val="1"/>
        <c:lblAlgn val="ctr"/>
        <c:lblOffset val="100"/>
        <c:tickLblSkip val="1"/>
        <c:tickMarkSkip val="1"/>
        <c:noMultiLvlLbl val="0"/>
      </c:catAx>
      <c:valAx>
        <c:axId val="13841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681-4DA3-9D3B-937CE021C6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681-4DA3-9D3B-937CE021C646}"/>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8681-4DA3-9D3B-937CE021C646}"/>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681-4DA3-9D3B-937CE021C64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0.11</c:v>
                </c:pt>
                <c:pt idx="4">
                  <c:v>#N/A</c:v>
                </c:pt>
                <c:pt idx="5">
                  <c:v>0.08</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4-8681-4DA3-9D3B-937CE021C64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0.49</c:v>
                </c:pt>
                <c:pt idx="2">
                  <c:v>#N/A</c:v>
                </c:pt>
                <c:pt idx="3">
                  <c:v>0.71</c:v>
                </c:pt>
                <c:pt idx="4">
                  <c:v>#N/A</c:v>
                </c:pt>
                <c:pt idx="5">
                  <c:v>0.6</c:v>
                </c:pt>
                <c:pt idx="6">
                  <c:v>#N/A</c:v>
                </c:pt>
                <c:pt idx="7">
                  <c:v>0.67</c:v>
                </c:pt>
                <c:pt idx="8">
                  <c:v>#N/A</c:v>
                </c:pt>
                <c:pt idx="9">
                  <c:v>0.78</c:v>
                </c:pt>
              </c:numCache>
            </c:numRef>
          </c:val>
          <c:extLst xmlns:c16r2="http://schemas.microsoft.com/office/drawing/2015/06/chart">
            <c:ext xmlns:c16="http://schemas.microsoft.com/office/drawing/2014/chart" uri="{C3380CC4-5D6E-409C-BE32-E72D297353CC}">
              <c16:uniqueId val="{00000005-8681-4DA3-9D3B-937CE021C64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0.02</c:v>
                </c:pt>
                <c:pt idx="4">
                  <c:v>#N/A</c:v>
                </c:pt>
                <c:pt idx="5">
                  <c:v>0</c:v>
                </c:pt>
                <c:pt idx="6">
                  <c:v>#N/A</c:v>
                </c:pt>
                <c:pt idx="7">
                  <c:v>0.27</c:v>
                </c:pt>
                <c:pt idx="8">
                  <c:v>#N/A</c:v>
                </c:pt>
                <c:pt idx="9">
                  <c:v>1.65</c:v>
                </c:pt>
              </c:numCache>
            </c:numRef>
          </c:val>
          <c:extLst xmlns:c16r2="http://schemas.microsoft.com/office/drawing/2015/06/chart">
            <c:ext xmlns:c16="http://schemas.microsoft.com/office/drawing/2014/chart" uri="{C3380CC4-5D6E-409C-BE32-E72D297353CC}">
              <c16:uniqueId val="{00000006-8681-4DA3-9D3B-937CE021C6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3.15</c:v>
                </c:pt>
                <c:pt idx="2">
                  <c:v>#N/A</c:v>
                </c:pt>
                <c:pt idx="3">
                  <c:v>1.57</c:v>
                </c:pt>
                <c:pt idx="4">
                  <c:v>#N/A</c:v>
                </c:pt>
                <c:pt idx="5">
                  <c:v>0.63</c:v>
                </c:pt>
                <c:pt idx="6">
                  <c:v>#N/A</c:v>
                </c:pt>
                <c:pt idx="7">
                  <c:v>0.76</c:v>
                </c:pt>
                <c:pt idx="8">
                  <c:v>#N/A</c:v>
                </c:pt>
                <c:pt idx="9">
                  <c:v>1.91</c:v>
                </c:pt>
              </c:numCache>
            </c:numRef>
          </c:val>
          <c:extLst xmlns:c16r2="http://schemas.microsoft.com/office/drawing/2015/06/chart">
            <c:ext xmlns:c16="http://schemas.microsoft.com/office/drawing/2014/chart" uri="{C3380CC4-5D6E-409C-BE32-E72D297353CC}">
              <c16:uniqueId val="{00000007-8681-4DA3-9D3B-937CE021C6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5.44</c:v>
                </c:pt>
                <c:pt idx="2">
                  <c:v>#N/A</c:v>
                </c:pt>
                <c:pt idx="3">
                  <c:v>6.11</c:v>
                </c:pt>
                <c:pt idx="4">
                  <c:v>#N/A</c:v>
                </c:pt>
                <c:pt idx="5">
                  <c:v>6.42</c:v>
                </c:pt>
                <c:pt idx="6">
                  <c:v>#N/A</c:v>
                </c:pt>
                <c:pt idx="7">
                  <c:v>8.27</c:v>
                </c:pt>
                <c:pt idx="8">
                  <c:v>#N/A</c:v>
                </c:pt>
                <c:pt idx="9">
                  <c:v>9.1199999999999992</c:v>
                </c:pt>
              </c:numCache>
            </c:numRef>
          </c:val>
          <c:extLst xmlns:c16r2="http://schemas.microsoft.com/office/drawing/2015/06/chart">
            <c:ext xmlns:c16="http://schemas.microsoft.com/office/drawing/2014/chart" uri="{C3380CC4-5D6E-409C-BE32-E72D297353CC}">
              <c16:uniqueId val="{00000008-8681-4DA3-9D3B-937CE021C646}"/>
            </c:ext>
          </c:extLst>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12.83</c:v>
                </c:pt>
                <c:pt idx="2">
                  <c:v>#N/A</c:v>
                </c:pt>
                <c:pt idx="3">
                  <c:v>14.44</c:v>
                </c:pt>
                <c:pt idx="4">
                  <c:v>#N/A</c:v>
                </c:pt>
                <c:pt idx="5">
                  <c:v>15.33</c:v>
                </c:pt>
                <c:pt idx="6">
                  <c:v>#N/A</c:v>
                </c:pt>
                <c:pt idx="7">
                  <c:v>18.84</c:v>
                </c:pt>
                <c:pt idx="8">
                  <c:v>#N/A</c:v>
                </c:pt>
                <c:pt idx="9">
                  <c:v>20.81</c:v>
                </c:pt>
              </c:numCache>
            </c:numRef>
          </c:val>
          <c:extLst xmlns:c16r2="http://schemas.microsoft.com/office/drawing/2015/06/chart">
            <c:ext xmlns:c16="http://schemas.microsoft.com/office/drawing/2014/chart" uri="{C3380CC4-5D6E-409C-BE32-E72D297353CC}">
              <c16:uniqueId val="{00000009-8681-4DA3-9D3B-937CE021C646}"/>
            </c:ext>
          </c:extLst>
        </c:ser>
        <c:dLbls>
          <c:showLegendKey val="0"/>
          <c:showVal val="0"/>
          <c:showCatName val="0"/>
          <c:showSerName val="0"/>
          <c:showPercent val="0"/>
          <c:showBubbleSize val="0"/>
        </c:dLbls>
        <c:gapWidth val="150"/>
        <c:overlap val="100"/>
        <c:axId val="129324928"/>
        <c:axId val="129326464"/>
      </c:barChart>
      <c:catAx>
        <c:axId val="1293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326464"/>
        <c:crosses val="autoZero"/>
        <c:auto val="1"/>
        <c:lblAlgn val="ctr"/>
        <c:lblOffset val="100"/>
        <c:tickLblSkip val="1"/>
        <c:tickMarkSkip val="1"/>
        <c:noMultiLvlLbl val="0"/>
      </c:catAx>
      <c:valAx>
        <c:axId val="12932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2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2324</c:v>
                </c:pt>
                <c:pt idx="5">
                  <c:v>2490</c:v>
                </c:pt>
                <c:pt idx="8">
                  <c:v>2428</c:v>
                </c:pt>
                <c:pt idx="11">
                  <c:v>2560</c:v>
                </c:pt>
                <c:pt idx="14">
                  <c:v>2551</c:v>
                </c:pt>
              </c:numCache>
            </c:numRef>
          </c:val>
          <c:extLst xmlns:c16r2="http://schemas.microsoft.com/office/drawing/2015/06/chart">
            <c:ext xmlns:c16="http://schemas.microsoft.com/office/drawing/2014/chart" uri="{C3380CC4-5D6E-409C-BE32-E72D297353CC}">
              <c16:uniqueId val="{00000000-0180-4A7D-B9F5-81C88E285B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180-4A7D-B9F5-81C88E285B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173</c:v>
                </c:pt>
                <c:pt idx="3">
                  <c:v>161</c:v>
                </c:pt>
                <c:pt idx="6">
                  <c:v>138</c:v>
                </c:pt>
                <c:pt idx="9">
                  <c:v>112</c:v>
                </c:pt>
                <c:pt idx="12">
                  <c:v>89</c:v>
                </c:pt>
              </c:numCache>
            </c:numRef>
          </c:val>
          <c:extLst xmlns:c16r2="http://schemas.microsoft.com/office/drawing/2015/06/chart">
            <c:ext xmlns:c16="http://schemas.microsoft.com/office/drawing/2014/chart" uri="{C3380CC4-5D6E-409C-BE32-E72D297353CC}">
              <c16:uniqueId val="{00000002-0180-4A7D-B9F5-81C88E285B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8</c:v>
                </c:pt>
                <c:pt idx="6">
                  <c:v>7</c:v>
                </c:pt>
                <c:pt idx="9">
                  <c:v>7</c:v>
                </c:pt>
                <c:pt idx="12">
                  <c:v>6</c:v>
                </c:pt>
              </c:numCache>
            </c:numRef>
          </c:val>
          <c:extLst xmlns:c16r2="http://schemas.microsoft.com/office/drawing/2015/06/chart">
            <c:ext xmlns:c16="http://schemas.microsoft.com/office/drawing/2014/chart" uri="{C3380CC4-5D6E-409C-BE32-E72D297353CC}">
              <c16:uniqueId val="{00000003-0180-4A7D-B9F5-81C88E285B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907</c:v>
                </c:pt>
                <c:pt idx="3">
                  <c:v>1114</c:v>
                </c:pt>
                <c:pt idx="6">
                  <c:v>1025</c:v>
                </c:pt>
                <c:pt idx="9">
                  <c:v>1072</c:v>
                </c:pt>
                <c:pt idx="12">
                  <c:v>1062</c:v>
                </c:pt>
              </c:numCache>
            </c:numRef>
          </c:val>
          <c:extLst xmlns:c16r2="http://schemas.microsoft.com/office/drawing/2015/06/chart">
            <c:ext xmlns:c16="http://schemas.microsoft.com/office/drawing/2014/chart" uri="{C3380CC4-5D6E-409C-BE32-E72D297353CC}">
              <c16:uniqueId val="{00000004-0180-4A7D-B9F5-81C88E285B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80-4A7D-B9F5-81C88E285B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180-4A7D-B9F5-81C88E285B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2515</c:v>
                </c:pt>
                <c:pt idx="3">
                  <c:v>2395</c:v>
                </c:pt>
                <c:pt idx="6">
                  <c:v>2358</c:v>
                </c:pt>
                <c:pt idx="9">
                  <c:v>2399</c:v>
                </c:pt>
                <c:pt idx="12">
                  <c:v>2364</c:v>
                </c:pt>
              </c:numCache>
            </c:numRef>
          </c:val>
          <c:extLst xmlns:c16r2="http://schemas.microsoft.com/office/drawing/2015/06/chart">
            <c:ext xmlns:c16="http://schemas.microsoft.com/office/drawing/2014/chart" uri="{C3380CC4-5D6E-409C-BE32-E72D297353CC}">
              <c16:uniqueId val="{00000007-0180-4A7D-B9F5-81C88E285B93}"/>
            </c:ext>
          </c:extLst>
        </c:ser>
        <c:dLbls>
          <c:showLegendKey val="0"/>
          <c:showVal val="0"/>
          <c:showCatName val="0"/>
          <c:showSerName val="0"/>
          <c:showPercent val="0"/>
          <c:showBubbleSize val="0"/>
        </c:dLbls>
        <c:gapWidth val="100"/>
        <c:overlap val="100"/>
        <c:axId val="117007488"/>
        <c:axId val="11700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1290</c:v>
                </c:pt>
                <c:pt idx="2">
                  <c:v>#N/A</c:v>
                </c:pt>
                <c:pt idx="3">
                  <c:v>#N/A</c:v>
                </c:pt>
                <c:pt idx="4">
                  <c:v>1188</c:v>
                </c:pt>
                <c:pt idx="5">
                  <c:v>#N/A</c:v>
                </c:pt>
                <c:pt idx="6">
                  <c:v>#N/A</c:v>
                </c:pt>
                <c:pt idx="7">
                  <c:v>1100</c:v>
                </c:pt>
                <c:pt idx="8">
                  <c:v>#N/A</c:v>
                </c:pt>
                <c:pt idx="9">
                  <c:v>#N/A</c:v>
                </c:pt>
                <c:pt idx="10">
                  <c:v>1030</c:v>
                </c:pt>
                <c:pt idx="11">
                  <c:v>#N/A</c:v>
                </c:pt>
                <c:pt idx="12">
                  <c:v>#N/A</c:v>
                </c:pt>
                <c:pt idx="13">
                  <c:v>970</c:v>
                </c:pt>
                <c:pt idx="14">
                  <c:v>#N/A</c:v>
                </c:pt>
              </c:numCache>
            </c:numRef>
          </c:val>
          <c:smooth val="0"/>
          <c:extLst xmlns:c16r2="http://schemas.microsoft.com/office/drawing/2015/06/chart">
            <c:ext xmlns:c16="http://schemas.microsoft.com/office/drawing/2014/chart" uri="{C3380CC4-5D6E-409C-BE32-E72D297353CC}">
              <c16:uniqueId val="{00000008-0180-4A7D-B9F5-81C88E285B93}"/>
            </c:ext>
          </c:extLst>
        </c:ser>
        <c:dLbls>
          <c:showLegendKey val="0"/>
          <c:showVal val="0"/>
          <c:showCatName val="0"/>
          <c:showSerName val="0"/>
          <c:showPercent val="0"/>
          <c:showBubbleSize val="0"/>
        </c:dLbls>
        <c:marker val="1"/>
        <c:smooth val="0"/>
        <c:axId val="117007488"/>
        <c:axId val="117009408"/>
      </c:lineChart>
      <c:catAx>
        <c:axId val="11700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09408"/>
        <c:crosses val="autoZero"/>
        <c:auto val="1"/>
        <c:lblAlgn val="ctr"/>
        <c:lblOffset val="100"/>
        <c:tickLblSkip val="1"/>
        <c:tickMarkSkip val="1"/>
        <c:noMultiLvlLbl val="0"/>
      </c:catAx>
      <c:valAx>
        <c:axId val="11700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0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22352</c:v>
                </c:pt>
                <c:pt idx="5">
                  <c:v>23520</c:v>
                </c:pt>
                <c:pt idx="8">
                  <c:v>23874</c:v>
                </c:pt>
                <c:pt idx="11">
                  <c:v>24723</c:v>
                </c:pt>
                <c:pt idx="14">
                  <c:v>24507</c:v>
                </c:pt>
              </c:numCache>
            </c:numRef>
          </c:val>
          <c:extLst xmlns:c16r2="http://schemas.microsoft.com/office/drawing/2015/06/chart">
            <c:ext xmlns:c16="http://schemas.microsoft.com/office/drawing/2014/chart" uri="{C3380CC4-5D6E-409C-BE32-E72D297353CC}">
              <c16:uniqueId val="{00000000-15E8-4A8C-AC36-4630AA4285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3156</c:v>
                </c:pt>
                <c:pt idx="5">
                  <c:v>2556</c:v>
                </c:pt>
                <c:pt idx="8">
                  <c:v>2052</c:v>
                </c:pt>
                <c:pt idx="11">
                  <c:v>1749</c:v>
                </c:pt>
                <c:pt idx="14">
                  <c:v>1526</c:v>
                </c:pt>
              </c:numCache>
            </c:numRef>
          </c:val>
          <c:extLst xmlns:c16r2="http://schemas.microsoft.com/office/drawing/2015/06/chart">
            <c:ext xmlns:c16="http://schemas.microsoft.com/office/drawing/2014/chart" uri="{C3380CC4-5D6E-409C-BE32-E72D297353CC}">
              <c16:uniqueId val="{00000001-15E8-4A8C-AC36-4630AA4285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4566</c:v>
                </c:pt>
                <c:pt idx="5">
                  <c:v>4755</c:v>
                </c:pt>
                <c:pt idx="8">
                  <c:v>4792</c:v>
                </c:pt>
                <c:pt idx="11">
                  <c:v>4281</c:v>
                </c:pt>
                <c:pt idx="14">
                  <c:v>4340</c:v>
                </c:pt>
              </c:numCache>
            </c:numRef>
          </c:val>
          <c:extLst xmlns:c16r2="http://schemas.microsoft.com/office/drawing/2015/06/chart">
            <c:ext xmlns:c16="http://schemas.microsoft.com/office/drawing/2014/chart" uri="{C3380CC4-5D6E-409C-BE32-E72D297353CC}">
              <c16:uniqueId val="{00000002-15E8-4A8C-AC36-4630AA4285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5E8-4A8C-AC36-4630AA4285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5E8-4A8C-AC36-4630AA4285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c:v>
                </c:pt>
                <c:pt idx="3">
                  <c:v>13</c:v>
                </c:pt>
                <c:pt idx="6">
                  <c:v>24</c:v>
                </c:pt>
                <c:pt idx="9">
                  <c:v>22</c:v>
                </c:pt>
                <c:pt idx="12">
                  <c:v>26</c:v>
                </c:pt>
              </c:numCache>
            </c:numRef>
          </c:val>
          <c:extLst xmlns:c16r2="http://schemas.microsoft.com/office/drawing/2015/06/chart">
            <c:ext xmlns:c16="http://schemas.microsoft.com/office/drawing/2014/chart" uri="{C3380CC4-5D6E-409C-BE32-E72D297353CC}">
              <c16:uniqueId val="{00000005-15E8-4A8C-AC36-4630AA4285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2891</c:v>
                </c:pt>
                <c:pt idx="3">
                  <c:v>2629</c:v>
                </c:pt>
                <c:pt idx="6">
                  <c:v>2538</c:v>
                </c:pt>
                <c:pt idx="9">
                  <c:v>2292</c:v>
                </c:pt>
                <c:pt idx="12">
                  <c:v>2236</c:v>
                </c:pt>
              </c:numCache>
            </c:numRef>
          </c:val>
          <c:extLst xmlns:c16r2="http://schemas.microsoft.com/office/drawing/2015/06/chart">
            <c:ext xmlns:c16="http://schemas.microsoft.com/office/drawing/2014/chart" uri="{C3380CC4-5D6E-409C-BE32-E72D297353CC}">
              <c16:uniqueId val="{00000006-15E8-4A8C-AC36-4630AA4285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270</c:v>
                </c:pt>
                <c:pt idx="3">
                  <c:v>236</c:v>
                </c:pt>
                <c:pt idx="6">
                  <c:v>201</c:v>
                </c:pt>
                <c:pt idx="9">
                  <c:v>166</c:v>
                </c:pt>
                <c:pt idx="12">
                  <c:v>133</c:v>
                </c:pt>
              </c:numCache>
            </c:numRef>
          </c:val>
          <c:extLst xmlns:c16r2="http://schemas.microsoft.com/office/drawing/2015/06/chart">
            <c:ext xmlns:c16="http://schemas.microsoft.com/office/drawing/2014/chart" uri="{C3380CC4-5D6E-409C-BE32-E72D297353CC}">
              <c16:uniqueId val="{00000007-15E8-4A8C-AC36-4630AA4285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11375</c:v>
                </c:pt>
                <c:pt idx="3">
                  <c:v>12252</c:v>
                </c:pt>
                <c:pt idx="6">
                  <c:v>14102</c:v>
                </c:pt>
                <c:pt idx="9">
                  <c:v>14372</c:v>
                </c:pt>
                <c:pt idx="12">
                  <c:v>13057</c:v>
                </c:pt>
              </c:numCache>
            </c:numRef>
          </c:val>
          <c:extLst xmlns:c16r2="http://schemas.microsoft.com/office/drawing/2015/06/chart">
            <c:ext xmlns:c16="http://schemas.microsoft.com/office/drawing/2014/chart" uri="{C3380CC4-5D6E-409C-BE32-E72D297353CC}">
              <c16:uniqueId val="{00000008-15E8-4A8C-AC36-4630AA4285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690</c:v>
                </c:pt>
                <c:pt idx="3">
                  <c:v>560</c:v>
                </c:pt>
                <c:pt idx="6">
                  <c:v>445</c:v>
                </c:pt>
                <c:pt idx="9">
                  <c:v>347</c:v>
                </c:pt>
                <c:pt idx="12">
                  <c:v>268</c:v>
                </c:pt>
              </c:numCache>
            </c:numRef>
          </c:val>
          <c:extLst xmlns:c16r2="http://schemas.microsoft.com/office/drawing/2015/06/chart">
            <c:ext xmlns:c16="http://schemas.microsoft.com/office/drawing/2014/chart" uri="{C3380CC4-5D6E-409C-BE32-E72D297353CC}">
              <c16:uniqueId val="{00000009-15E8-4A8C-AC36-4630AA4285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21529</c:v>
                </c:pt>
                <c:pt idx="3">
                  <c:v>21651</c:v>
                </c:pt>
                <c:pt idx="6">
                  <c:v>21727</c:v>
                </c:pt>
                <c:pt idx="9">
                  <c:v>21611</c:v>
                </c:pt>
                <c:pt idx="12">
                  <c:v>21723</c:v>
                </c:pt>
              </c:numCache>
            </c:numRef>
          </c:val>
          <c:extLst xmlns:c16r2="http://schemas.microsoft.com/office/drawing/2015/06/chart">
            <c:ext xmlns:c16="http://schemas.microsoft.com/office/drawing/2014/chart" uri="{C3380CC4-5D6E-409C-BE32-E72D297353CC}">
              <c16:uniqueId val="{0000000A-15E8-4A8C-AC36-4630AA428565}"/>
            </c:ext>
          </c:extLst>
        </c:ser>
        <c:dLbls>
          <c:showLegendKey val="0"/>
          <c:showVal val="0"/>
          <c:showCatName val="0"/>
          <c:showSerName val="0"/>
          <c:showPercent val="0"/>
          <c:showBubbleSize val="0"/>
        </c:dLbls>
        <c:gapWidth val="100"/>
        <c:overlap val="100"/>
        <c:axId val="138921856"/>
        <c:axId val="13893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6696</c:v>
                </c:pt>
                <c:pt idx="2">
                  <c:v>#N/A</c:v>
                </c:pt>
                <c:pt idx="3">
                  <c:v>#N/A</c:v>
                </c:pt>
                <c:pt idx="4">
                  <c:v>6509</c:v>
                </c:pt>
                <c:pt idx="5">
                  <c:v>#N/A</c:v>
                </c:pt>
                <c:pt idx="6">
                  <c:v>#N/A</c:v>
                </c:pt>
                <c:pt idx="7">
                  <c:v>8319</c:v>
                </c:pt>
                <c:pt idx="8">
                  <c:v>#N/A</c:v>
                </c:pt>
                <c:pt idx="9">
                  <c:v>#N/A</c:v>
                </c:pt>
                <c:pt idx="10">
                  <c:v>8059</c:v>
                </c:pt>
                <c:pt idx="11">
                  <c:v>#N/A</c:v>
                </c:pt>
                <c:pt idx="12">
                  <c:v>#N/A</c:v>
                </c:pt>
                <c:pt idx="13">
                  <c:v>7069</c:v>
                </c:pt>
                <c:pt idx="14">
                  <c:v>#N/A</c:v>
                </c:pt>
              </c:numCache>
            </c:numRef>
          </c:val>
          <c:smooth val="0"/>
          <c:extLst xmlns:c16r2="http://schemas.microsoft.com/office/drawing/2015/06/chart">
            <c:ext xmlns:c16="http://schemas.microsoft.com/office/drawing/2014/chart" uri="{C3380CC4-5D6E-409C-BE32-E72D297353CC}">
              <c16:uniqueId val="{0000000B-15E8-4A8C-AC36-4630AA428565}"/>
            </c:ext>
          </c:extLst>
        </c:ser>
        <c:dLbls>
          <c:showLegendKey val="0"/>
          <c:showVal val="0"/>
          <c:showCatName val="0"/>
          <c:showSerName val="0"/>
          <c:showPercent val="0"/>
          <c:showBubbleSize val="0"/>
        </c:dLbls>
        <c:marker val="1"/>
        <c:smooth val="0"/>
        <c:axId val="138921856"/>
        <c:axId val="138932224"/>
      </c:lineChart>
      <c:catAx>
        <c:axId val="1389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932224"/>
        <c:crosses val="autoZero"/>
        <c:auto val="1"/>
        <c:lblAlgn val="ctr"/>
        <c:lblOffset val="100"/>
        <c:tickLblSkip val="1"/>
        <c:tickMarkSkip val="1"/>
        <c:noMultiLvlLbl val="0"/>
      </c:catAx>
      <c:valAx>
        <c:axId val="13893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2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2980</c:v>
                </c:pt>
                <c:pt idx="1">
                  <c:v>2618</c:v>
                </c:pt>
                <c:pt idx="2">
                  <c:v>2663</c:v>
                </c:pt>
              </c:numCache>
            </c:numRef>
          </c:val>
          <c:extLst xmlns:c16r2="http://schemas.microsoft.com/office/drawing/2015/06/chart">
            <c:ext xmlns:c16="http://schemas.microsoft.com/office/drawing/2014/chart" uri="{C3380CC4-5D6E-409C-BE32-E72D297353CC}">
              <c16:uniqueId val="{00000000-18A9-4118-BC99-61361CA993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706</c:v>
                </c:pt>
                <c:pt idx="1">
                  <c:v>716</c:v>
                </c:pt>
                <c:pt idx="2">
                  <c:v>736</c:v>
                </c:pt>
              </c:numCache>
            </c:numRef>
          </c:val>
          <c:extLst xmlns:c16r2="http://schemas.microsoft.com/office/drawing/2015/06/chart">
            <c:ext xmlns:c16="http://schemas.microsoft.com/office/drawing/2014/chart" uri="{C3380CC4-5D6E-409C-BE32-E72D297353CC}">
              <c16:uniqueId val="{00000001-18A9-4118-BC99-61361CA993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2278</c:v>
                </c:pt>
                <c:pt idx="1">
                  <c:v>2116</c:v>
                </c:pt>
                <c:pt idx="2">
                  <c:v>2099</c:v>
                </c:pt>
              </c:numCache>
            </c:numRef>
          </c:val>
          <c:extLst xmlns:c16r2="http://schemas.microsoft.com/office/drawing/2015/06/chart">
            <c:ext xmlns:c16="http://schemas.microsoft.com/office/drawing/2014/chart" uri="{C3380CC4-5D6E-409C-BE32-E72D297353CC}">
              <c16:uniqueId val="{00000002-18A9-4118-BC99-61361CA99363}"/>
            </c:ext>
          </c:extLst>
        </c:ser>
        <c:dLbls>
          <c:showLegendKey val="0"/>
          <c:showVal val="0"/>
          <c:showCatName val="0"/>
          <c:showSerName val="0"/>
          <c:showPercent val="0"/>
          <c:showBubbleSize val="0"/>
        </c:dLbls>
        <c:gapWidth val="120"/>
        <c:overlap val="100"/>
        <c:axId val="139365376"/>
        <c:axId val="139371264"/>
      </c:barChart>
      <c:catAx>
        <c:axId val="13936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371264"/>
        <c:crosses val="autoZero"/>
        <c:auto val="1"/>
        <c:lblAlgn val="ctr"/>
        <c:lblOffset val="100"/>
        <c:tickLblSkip val="1"/>
        <c:tickMarkSkip val="1"/>
        <c:noMultiLvlLbl val="0"/>
      </c:catAx>
      <c:valAx>
        <c:axId val="139371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36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既発債の償還終了により元利償還金は減少しているが、普通建設事業に係る起債償還に伴い高い水準にある。公営企業債の元利償還金に対する繰入金は、市立病院改築事業に伴う企業債発行により平成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増加傾向にある。算入公債費等は、近年過疎債等の算入率の高い起債を優先発行しているため今後増加する見込みであり分子の改善要因となるが、起債発行額を元金償還額より抑える方針とし、比率の改善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に係る地方債の現在高は、普通建設事業に伴う起債発行により高い水準で推移している。公営企業債等繰入見込額は、公共下水道の整備率が高いことに伴う公共下水道事業会計への繰入が高止まりしていることに加え、市立八幡浜総合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年度からさらに増加している。過疎債等の算入率の高い起債を優先発行していること等により、基準財政需要額算入見込額が</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年連続で増加していることは分子の改善要因ではあるが、今後は普通建設事業を縮小し、地方債現在高の減少に努める。また、充当可能基金である財政調整基金及び減債基金の積み増しを行い、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愛媛県八幡浜市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百万円増加しているが、これは、決算剰余金の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を積み立てたことによる財政調整基金の増及び平成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年度に売買された旧土地開発公社の土地売払い代金を減債基金に積み立てたことによるもの。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当市は財政力が弱く、交付税等の動向に大きく左右されるため、今後も厳しい財政状況を見込んでいる。各種基金の有効活用を図り、将来の財政需要、経済情勢の変化に備え、財政の健全な運営を図る。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地域振興基金：八幡浜市における市民の一体感の醸成及び地域振興を図る。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地域福祉基金：本格的な高齢社会を迎え、地域の置ける高齢者等の保健及び福祉の増進を図る。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地域振興基金については、新八幡浜市市誌印刷製本事業等へ充てたことによるもの。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地域福祉基金については、地域における高齢者等の保健及び福祉の増進を図るため、民間団体・ボランティア団体へ助成したもの。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地域振興基金については、新市建設計画に位置付けられた事業の推進を図る財源として活用を検討していき、その他の特定目的金についても、それぞれの目的に応じて適切な活用を図る。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百万円増加しているが、これは、平成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億円取り崩した後、地方財政法第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今後も、人口減少に伴う市税や交付税の減少を見込んでおり、また、災害等の予期せぬ事態に備えて、将来を見据えた適正な水準を維持するよう努める。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百万円増加しているが、これは、</a:t>
          </a:r>
          <a:r>
            <a:rPr lang="ja-JP" altLang="ja-JP" sz="1300">
              <a:effectLst/>
              <a:latin typeface="ＭＳ ゴシック" panose="020B0609070205080204" pitchFamily="49" charset="-128"/>
              <a:ea typeface="ＭＳ ゴシック" panose="020B0609070205080204" pitchFamily="49" charset="-128"/>
              <a:cs typeface="Times New Roman"/>
            </a:rPr>
            <a:t>土地開発公社解散にあたって、市の代位弁済の原資として第三セクター等改革推進債を借り入れた際、借入の条件として、土地開発公社から市へ所有権移転された土地が売却された場合、減債基金へ積み立てることと</a:t>
          </a:r>
          <a:r>
            <a:rPr lang="ja-JP" altLang="en-US" sz="1300">
              <a:effectLst/>
              <a:latin typeface="ＭＳ ゴシック" panose="020B0609070205080204" pitchFamily="49" charset="-128"/>
              <a:ea typeface="ＭＳ ゴシック" panose="020B0609070205080204" pitchFamily="49" charset="-128"/>
              <a:cs typeface="Times New Roman"/>
            </a:rPr>
            <a:t>しており、</a:t>
          </a:r>
          <a:r>
            <a:rPr lang="ja-JP" altLang="ja-JP" sz="1300">
              <a:effectLst/>
              <a:latin typeface="ＭＳ ゴシック" panose="020B0609070205080204" pitchFamily="49" charset="-128"/>
              <a:ea typeface="ＭＳ ゴシック" panose="020B0609070205080204" pitchFamily="49" charset="-128"/>
              <a:cs typeface="Times New Roman"/>
            </a:rPr>
            <a:t>平成</a:t>
          </a:r>
          <a:r>
            <a:rPr lang="en-US" altLang="ja-JP" sz="1300">
              <a:effectLst/>
              <a:latin typeface="ＭＳ ゴシック" panose="020B0609070205080204" pitchFamily="49" charset="-128"/>
              <a:ea typeface="ＭＳ ゴシック" panose="020B0609070205080204" pitchFamily="49" charset="-128"/>
              <a:cs typeface="Times New Roman"/>
            </a:rPr>
            <a:t>29</a:t>
          </a:r>
          <a:r>
            <a:rPr lang="ja-JP" altLang="ja-JP" sz="1300">
              <a:effectLst/>
              <a:latin typeface="ＭＳ ゴシック" panose="020B0609070205080204" pitchFamily="49" charset="-128"/>
              <a:ea typeface="ＭＳ ゴシック" panose="020B0609070205080204" pitchFamily="49" charset="-128"/>
              <a:cs typeface="Times New Roman"/>
            </a:rPr>
            <a:t>年度に売買された旧土地開発公社の土地売払い代金を減債基金へ積み立て</a:t>
          </a:r>
          <a:r>
            <a:rPr lang="ja-JP" altLang="en-US" sz="1300">
              <a:effectLst/>
              <a:latin typeface="ＭＳ ゴシック" panose="020B0609070205080204" pitchFamily="49" charset="-128"/>
              <a:ea typeface="ＭＳ ゴシック" panose="020B0609070205080204" pitchFamily="49" charset="-128"/>
              <a:cs typeface="Times New Roman"/>
            </a:rPr>
            <a:t>たもの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市債の償還に必要な基金であるため、繰上償還等が発生した場合は同基金を活用し、財政の健全な運営を図る。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34,546
34,364
132.68
20,529,962
20,226,066
215,414
11,238,544
21,722,787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長引く景気低迷、過疎化による個人・法人市民税の減収、地価の下落による固定資産税の減収などから</a:t>
          </a:r>
          <a:r>
            <a:rPr kumimoji="1" lang="en-US" altLang="ja-JP" sz="1100">
              <a:solidFill>
                <a:schemeClr val="dk1"/>
              </a:solidFill>
              <a:effectLst/>
              <a:latin typeface="+mn-lt"/>
              <a:ea typeface="+mn-ea"/>
              <a:cs typeface="+mn-cs"/>
            </a:rPr>
            <a:t>0.35</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下回っている。退職者不補充等の定員管理・給与の適正化、第三者機関の補助金検討委員会による補助金の見直し、指定管理者制度の積極導入、投資的経費の抑制等、歳出の徹底的な見直しを実施する。また、税収の徴収率向上対策、債権管理室による税外債権の回収、市有財産の売却、広告事業、ふるさと納税の</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の強化等の歳入確保に努める。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経常収支比率は、平成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％台で推移し、</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94.7</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っている。人件費・扶助費・公債費の義務的経費については、いずれも類似団体平均を下回っているが比率が高くなっているのは、市で自治体病院を抱えることによる繰出金や公共下水道の整備率が高いことに伴い公共下水道事業会計へ公債費の繰出金が多くなっているためである。今後、経常経費の中で構成比が大きい人件費については、退職者不補充等の定員適正管理により抑制に努め、繰出金については、全ての特別会計で経費支出の効率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123402</xdr:rowOff>
    </xdr:from>
    <xdr:to>
      <xdr:col>23</xdr:col>
      <xdr:colOff>133350</xdr:colOff>
      <xdr:row>61</xdr:row>
      <xdr:rowOff>131445</xdr:rowOff>
    </xdr:to>
    <xdr:cxnSp macro="">
      <xdr:nvCxnSpPr>
        <xdr:cNvPr id="132" name="直線コネクタ 131"/>
        <xdr:cNvCxnSpPr/>
      </xdr:nvCxnSpPr>
      <xdr:spPr>
        <a:xfrm flipV="1">
          <a:off x="4114800" y="1058185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123402</xdr:rowOff>
    </xdr:from>
    <xdr:to>
      <xdr:col>19</xdr:col>
      <xdr:colOff>133350</xdr:colOff>
      <xdr:row>61</xdr:row>
      <xdr:rowOff>131445</xdr:rowOff>
    </xdr:to>
    <xdr:cxnSp macro="">
      <xdr:nvCxnSpPr>
        <xdr:cNvPr id="135" name="直線コネクタ 134"/>
        <xdr:cNvCxnSpPr/>
      </xdr:nvCxnSpPr>
      <xdr:spPr>
        <a:xfrm>
          <a:off x="3225800" y="105818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123402</xdr:rowOff>
    </xdr:from>
    <xdr:to>
      <xdr:col>15</xdr:col>
      <xdr:colOff>82550</xdr:colOff>
      <xdr:row>61</xdr:row>
      <xdr:rowOff>155575</xdr:rowOff>
    </xdr:to>
    <xdr:cxnSp macro="">
      <xdr:nvCxnSpPr>
        <xdr:cNvPr id="138" name="直線コネクタ 137"/>
        <xdr:cNvCxnSpPr/>
      </xdr:nvCxnSpPr>
      <xdr:spPr>
        <a:xfrm flipV="1">
          <a:off x="2336800" y="1058185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61</xdr:row>
      <xdr:rowOff>155575</xdr:rowOff>
    </xdr:to>
    <xdr:cxnSp macro="">
      <xdr:nvCxnSpPr>
        <xdr:cNvPr id="141" name="直線コネクタ 140"/>
        <xdr:cNvCxnSpPr/>
      </xdr:nvCxnSpPr>
      <xdr:spPr>
        <a:xfrm>
          <a:off x="1447800" y="1049739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72602</xdr:rowOff>
    </xdr:from>
    <xdr:to>
      <xdr:col>23</xdr:col>
      <xdr:colOff>184150</xdr:colOff>
      <xdr:row>62</xdr:row>
      <xdr:rowOff>2752</xdr:rowOff>
    </xdr:to>
    <xdr:sp macro="" textlink="">
      <xdr:nvSpPr>
        <xdr:cNvPr id="151" name="楕円 150"/>
        <xdr:cNvSpPr/>
      </xdr:nvSpPr>
      <xdr:spPr>
        <a:xfrm>
          <a:off x="4902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44679</xdr:rowOff>
    </xdr:from>
    <xdr:ext cx="762000" cy="259045"/>
    <xdr:sp macro="" textlink="">
      <xdr:nvSpPr>
        <xdr:cNvPr id="152" name="財政構造の弾力性該当値テキスト"/>
        <xdr:cNvSpPr txBox="1"/>
      </xdr:nvSpPr>
      <xdr:spPr>
        <a:xfrm>
          <a:off x="5041900" y="1050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80645</xdr:rowOff>
    </xdr:from>
    <xdr:to>
      <xdr:col>19</xdr:col>
      <xdr:colOff>184150</xdr:colOff>
      <xdr:row>62</xdr:row>
      <xdr:rowOff>10795</xdr:rowOff>
    </xdr:to>
    <xdr:sp macro="" textlink="">
      <xdr:nvSpPr>
        <xdr:cNvPr id="153" name="楕円 152"/>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167022</xdr:rowOff>
    </xdr:from>
    <xdr:ext cx="736600" cy="259045"/>
    <xdr:sp macro="" textlink="">
      <xdr:nvSpPr>
        <xdr:cNvPr id="154" name="テキスト ボックス 153"/>
        <xdr:cNvSpPr txBox="1"/>
      </xdr:nvSpPr>
      <xdr:spPr>
        <a:xfrm>
          <a:off x="3733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72602</xdr:rowOff>
    </xdr:from>
    <xdr:to>
      <xdr:col>15</xdr:col>
      <xdr:colOff>133350</xdr:colOff>
      <xdr:row>62</xdr:row>
      <xdr:rowOff>2752</xdr:rowOff>
    </xdr:to>
    <xdr:sp macro="" textlink="">
      <xdr:nvSpPr>
        <xdr:cNvPr id="155" name="楕円 154"/>
        <xdr:cNvSpPr/>
      </xdr:nvSpPr>
      <xdr:spPr>
        <a:xfrm>
          <a:off x="3175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158979</xdr:rowOff>
    </xdr:from>
    <xdr:ext cx="762000" cy="259045"/>
    <xdr:sp macro="" textlink="">
      <xdr:nvSpPr>
        <xdr:cNvPr id="156" name="テキスト ボックス 155"/>
        <xdr:cNvSpPr txBox="1"/>
      </xdr:nvSpPr>
      <xdr:spPr>
        <a:xfrm>
          <a:off x="2844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104775</xdr:rowOff>
    </xdr:from>
    <xdr:to>
      <xdr:col>11</xdr:col>
      <xdr:colOff>82550</xdr:colOff>
      <xdr:row>62</xdr:row>
      <xdr:rowOff>34925</xdr:rowOff>
    </xdr:to>
    <xdr:sp macro="" textlink="">
      <xdr:nvSpPr>
        <xdr:cNvPr id="157" name="楕円 156"/>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19702</xdr:rowOff>
    </xdr:from>
    <xdr:ext cx="762000" cy="259045"/>
    <xdr:sp macro="" textlink="">
      <xdr:nvSpPr>
        <xdr:cNvPr id="158" name="テキスト ボックス 157"/>
        <xdr:cNvSpPr txBox="1"/>
      </xdr:nvSpPr>
      <xdr:spPr>
        <a:xfrm>
          <a:off x="1955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59" name="楕円 158"/>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60" name="テキスト ボックス 159"/>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投資的経費の増加に伴う事業費支弁人件費の増加</a:t>
          </a:r>
          <a:r>
            <a:rPr kumimoji="1" lang="ja-JP" altLang="en-US" sz="1100" b="0" i="0" baseline="0">
              <a:solidFill>
                <a:schemeClr val="dk1"/>
              </a:solidFill>
              <a:effectLst/>
              <a:latin typeface="+mn-lt"/>
              <a:ea typeface="+mn-ea"/>
              <a:cs typeface="+mn-cs"/>
            </a:rPr>
            <a:t>や退職者数の増に伴う退職手当の増加</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4,497</a:t>
          </a:r>
          <a:r>
            <a:rPr kumimoji="1" lang="ja-JP" altLang="en-US" sz="1100" b="0" i="0" baseline="0">
              <a:solidFill>
                <a:schemeClr val="dk1"/>
              </a:solidFill>
              <a:effectLst/>
              <a:latin typeface="+mn-lt"/>
              <a:ea typeface="+mn-ea"/>
              <a:cs typeface="+mn-cs"/>
            </a:rPr>
            <a:t>円増加しているが、類似団体平均を</a:t>
          </a:r>
          <a:r>
            <a:rPr kumimoji="1" lang="en-US" altLang="ja-JP" sz="1100" b="0" i="0" baseline="0">
              <a:solidFill>
                <a:schemeClr val="dk1"/>
              </a:solidFill>
              <a:effectLst/>
              <a:latin typeface="+mn-lt"/>
              <a:ea typeface="+mn-ea"/>
              <a:cs typeface="+mn-cs"/>
            </a:rPr>
            <a:t>400</a:t>
          </a:r>
          <a:r>
            <a:rPr kumimoji="1" lang="ja-JP" altLang="ja-JP" sz="1100" b="0" i="0" baseline="0">
              <a:solidFill>
                <a:schemeClr val="dk1"/>
              </a:solidFill>
              <a:effectLst/>
              <a:latin typeface="+mn-lt"/>
              <a:ea typeface="+mn-ea"/>
              <a:cs typeface="+mn-cs"/>
            </a:rPr>
            <a:t>円下回っ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や職員数の削減により臨時職員が増え、賃金（物件費）が増加していることが要因となっている。今後も民間委託が可能な業務については適宜見直し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78462</xdr:rowOff>
    </xdr:from>
    <xdr:to>
      <xdr:col>23</xdr:col>
      <xdr:colOff>133350</xdr:colOff>
      <xdr:row>83</xdr:row>
      <xdr:rowOff>114633</xdr:rowOff>
    </xdr:to>
    <xdr:cxnSp macro="">
      <xdr:nvCxnSpPr>
        <xdr:cNvPr id="195" name="直線コネクタ 194"/>
        <xdr:cNvCxnSpPr/>
      </xdr:nvCxnSpPr>
      <xdr:spPr>
        <a:xfrm>
          <a:off x="4114800" y="14308812"/>
          <a:ext cx="838200" cy="3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75149</xdr:rowOff>
    </xdr:from>
    <xdr:to>
      <xdr:col>19</xdr:col>
      <xdr:colOff>133350</xdr:colOff>
      <xdr:row>83</xdr:row>
      <xdr:rowOff>78462</xdr:rowOff>
    </xdr:to>
    <xdr:cxnSp macro="">
      <xdr:nvCxnSpPr>
        <xdr:cNvPr id="198" name="直線コネクタ 197"/>
        <xdr:cNvCxnSpPr/>
      </xdr:nvCxnSpPr>
      <xdr:spPr>
        <a:xfrm>
          <a:off x="3225800" y="14305499"/>
          <a:ext cx="889000" cy="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170340</xdr:rowOff>
    </xdr:from>
    <xdr:to>
      <xdr:col>15</xdr:col>
      <xdr:colOff>82550</xdr:colOff>
      <xdr:row>83</xdr:row>
      <xdr:rowOff>75149</xdr:rowOff>
    </xdr:to>
    <xdr:cxnSp macro="">
      <xdr:nvCxnSpPr>
        <xdr:cNvPr id="201" name="直線コネクタ 200"/>
        <xdr:cNvCxnSpPr/>
      </xdr:nvCxnSpPr>
      <xdr:spPr>
        <a:xfrm>
          <a:off x="2336800" y="14229240"/>
          <a:ext cx="889000" cy="7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116368</xdr:rowOff>
    </xdr:from>
    <xdr:to>
      <xdr:col>11</xdr:col>
      <xdr:colOff>31750</xdr:colOff>
      <xdr:row>82</xdr:row>
      <xdr:rowOff>170340</xdr:rowOff>
    </xdr:to>
    <xdr:cxnSp macro="">
      <xdr:nvCxnSpPr>
        <xdr:cNvPr id="204" name="直線コネクタ 203"/>
        <xdr:cNvCxnSpPr/>
      </xdr:nvCxnSpPr>
      <xdr:spPr>
        <a:xfrm>
          <a:off x="1447800" y="14175268"/>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63833</xdr:rowOff>
    </xdr:from>
    <xdr:to>
      <xdr:col>23</xdr:col>
      <xdr:colOff>184150</xdr:colOff>
      <xdr:row>83</xdr:row>
      <xdr:rowOff>165433</xdr:rowOff>
    </xdr:to>
    <xdr:sp macro="" textlink="">
      <xdr:nvSpPr>
        <xdr:cNvPr id="214" name="楕円 213"/>
        <xdr:cNvSpPr/>
      </xdr:nvSpPr>
      <xdr:spPr>
        <a:xfrm>
          <a:off x="4902200" y="142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80360</xdr:rowOff>
    </xdr:from>
    <xdr:ext cx="762000" cy="259045"/>
    <xdr:sp macro="" textlink="">
      <xdr:nvSpPr>
        <xdr:cNvPr id="215" name="人件費・物件費等の状況該当値テキスト"/>
        <xdr:cNvSpPr txBox="1"/>
      </xdr:nvSpPr>
      <xdr:spPr>
        <a:xfrm>
          <a:off x="5041900" y="1413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27662</xdr:rowOff>
    </xdr:from>
    <xdr:to>
      <xdr:col>19</xdr:col>
      <xdr:colOff>184150</xdr:colOff>
      <xdr:row>83</xdr:row>
      <xdr:rowOff>129262</xdr:rowOff>
    </xdr:to>
    <xdr:sp macro="" textlink="">
      <xdr:nvSpPr>
        <xdr:cNvPr id="216" name="楕円 215"/>
        <xdr:cNvSpPr/>
      </xdr:nvSpPr>
      <xdr:spPr>
        <a:xfrm>
          <a:off x="4064000" y="142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139439</xdr:rowOff>
    </xdr:from>
    <xdr:ext cx="736600" cy="259045"/>
    <xdr:sp macro="" textlink="">
      <xdr:nvSpPr>
        <xdr:cNvPr id="217" name="テキスト ボックス 216"/>
        <xdr:cNvSpPr txBox="1"/>
      </xdr:nvSpPr>
      <xdr:spPr>
        <a:xfrm>
          <a:off x="3733800" y="1402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24349</xdr:rowOff>
    </xdr:from>
    <xdr:to>
      <xdr:col>15</xdr:col>
      <xdr:colOff>133350</xdr:colOff>
      <xdr:row>83</xdr:row>
      <xdr:rowOff>125949</xdr:rowOff>
    </xdr:to>
    <xdr:sp macro="" textlink="">
      <xdr:nvSpPr>
        <xdr:cNvPr id="218" name="楕円 217"/>
        <xdr:cNvSpPr/>
      </xdr:nvSpPr>
      <xdr:spPr>
        <a:xfrm>
          <a:off x="3175000" y="14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110726</xdr:rowOff>
    </xdr:from>
    <xdr:ext cx="762000" cy="259045"/>
    <xdr:sp macro="" textlink="">
      <xdr:nvSpPr>
        <xdr:cNvPr id="219" name="テキスト ボックス 218"/>
        <xdr:cNvSpPr txBox="1"/>
      </xdr:nvSpPr>
      <xdr:spPr>
        <a:xfrm>
          <a:off x="2844800" y="143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119540</xdr:rowOff>
    </xdr:from>
    <xdr:to>
      <xdr:col>11</xdr:col>
      <xdr:colOff>82550</xdr:colOff>
      <xdr:row>83</xdr:row>
      <xdr:rowOff>49690</xdr:rowOff>
    </xdr:to>
    <xdr:sp macro="" textlink="">
      <xdr:nvSpPr>
        <xdr:cNvPr id="220" name="楕円 219"/>
        <xdr:cNvSpPr/>
      </xdr:nvSpPr>
      <xdr:spPr>
        <a:xfrm>
          <a:off x="2286000" y="141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34467</xdr:rowOff>
    </xdr:from>
    <xdr:ext cx="762000" cy="259045"/>
    <xdr:sp macro="" textlink="">
      <xdr:nvSpPr>
        <xdr:cNvPr id="221" name="テキスト ボックス 220"/>
        <xdr:cNvSpPr txBox="1"/>
      </xdr:nvSpPr>
      <xdr:spPr>
        <a:xfrm>
          <a:off x="1955800" y="142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65568</xdr:rowOff>
    </xdr:from>
    <xdr:to>
      <xdr:col>7</xdr:col>
      <xdr:colOff>31750</xdr:colOff>
      <xdr:row>82</xdr:row>
      <xdr:rowOff>167168</xdr:rowOff>
    </xdr:to>
    <xdr:sp macro="" textlink="">
      <xdr:nvSpPr>
        <xdr:cNvPr id="222" name="楕円 221"/>
        <xdr:cNvSpPr/>
      </xdr:nvSpPr>
      <xdr:spPr>
        <a:xfrm>
          <a:off x="1397000" y="141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5895</xdr:rowOff>
    </xdr:from>
    <xdr:ext cx="762000" cy="259045"/>
    <xdr:sp macro="" textlink="">
      <xdr:nvSpPr>
        <xdr:cNvPr id="223" name="テキスト ボックス 222"/>
        <xdr:cNvSpPr txBox="1"/>
      </xdr:nvSpPr>
      <xdr:spPr>
        <a:xfrm>
          <a:off x="1066800" y="1389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現行の給料表は人事院勧告を完全実施し、手当の見直し等を行っており、ラスパイレス指数は類似団体平均と同じ数値となっている。人事評価制度の導入などにより、職務・職責に応じた給与構造への転換を図り、今後も類似団体平均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85513</xdr:rowOff>
    </xdr:from>
    <xdr:to>
      <xdr:col>81</xdr:col>
      <xdr:colOff>44450</xdr:colOff>
      <xdr:row>86</xdr:row>
      <xdr:rowOff>85513</xdr:rowOff>
    </xdr:to>
    <xdr:cxnSp macro="">
      <xdr:nvCxnSpPr>
        <xdr:cNvPr id="257" name="直線コネクタ 256"/>
        <xdr:cNvCxnSpPr/>
      </xdr:nvCxnSpPr>
      <xdr:spPr>
        <a:xfrm>
          <a:off x="16179800" y="1483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85513</xdr:rowOff>
    </xdr:to>
    <xdr:cxnSp macro="">
      <xdr:nvCxnSpPr>
        <xdr:cNvPr id="260" name="直線コネクタ 259"/>
        <xdr:cNvCxnSpPr/>
      </xdr:nvCxnSpPr>
      <xdr:spPr>
        <a:xfrm>
          <a:off x="15290800" y="1483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86</xdr:row>
      <xdr:rowOff>93557</xdr:rowOff>
    </xdr:to>
    <xdr:cxnSp macro="">
      <xdr:nvCxnSpPr>
        <xdr:cNvPr id="263" name="直線コネクタ 262"/>
        <xdr:cNvCxnSpPr/>
      </xdr:nvCxnSpPr>
      <xdr:spPr>
        <a:xfrm flipV="1">
          <a:off x="14401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86</xdr:row>
      <xdr:rowOff>93557</xdr:rowOff>
    </xdr:to>
    <xdr:cxnSp macro="">
      <xdr:nvCxnSpPr>
        <xdr:cNvPr id="266" name="直線コネクタ 265"/>
        <xdr:cNvCxnSpPr/>
      </xdr:nvCxnSpPr>
      <xdr:spPr>
        <a:xfrm>
          <a:off x="13512800" y="148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76" name="楕円 275"/>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6790</xdr:rowOff>
    </xdr:from>
    <xdr:ext cx="762000" cy="259045"/>
    <xdr:sp macro="" textlink="">
      <xdr:nvSpPr>
        <xdr:cNvPr id="277"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78" name="楕円 277"/>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79" name="テキスト ボックス 278"/>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80" name="楕円 279"/>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81" name="テキスト ボックス 280"/>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2" name="楕円 281"/>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3" name="テキスト ボックス 282"/>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84" name="楕円 283"/>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5" name="テキスト ボックス 284"/>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入力</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1.23</a:t>
          </a:r>
          <a:r>
            <a:rPr kumimoji="1" lang="ja-JP" altLang="ja-JP" sz="1100" b="0" i="0" baseline="0">
              <a:solidFill>
                <a:schemeClr val="dk1"/>
              </a:solidFill>
              <a:effectLst/>
              <a:latin typeface="+mn-lt"/>
              <a:ea typeface="+mn-ea"/>
              <a:cs typeface="+mn-cs"/>
            </a:rPr>
            <a:t>人下回っており、定員適正化計画の成果が表れている。定員適正化計画（計画期間：平成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79</a:t>
          </a:r>
          <a:r>
            <a:rPr kumimoji="1" lang="ja-JP" altLang="ja-JP" sz="1100" b="0" i="0" baseline="0">
              <a:solidFill>
                <a:schemeClr val="dk1"/>
              </a:solidFill>
              <a:effectLst/>
              <a:latin typeface="+mn-lt"/>
              <a:ea typeface="+mn-ea"/>
              <a:cs typeface="+mn-cs"/>
            </a:rPr>
            <a:t>人の削減を行い、合併（Ｈ</a:t>
          </a:r>
          <a:r>
            <a:rPr kumimoji="1" lang="en-US" altLang="ja-JP" sz="1100" b="0" i="0" baseline="0">
              <a:solidFill>
                <a:schemeClr val="dk1"/>
              </a:solidFill>
              <a:effectLst/>
              <a:latin typeface="+mn-lt"/>
              <a:ea typeface="+mn-ea"/>
              <a:cs typeface="+mn-cs"/>
            </a:rPr>
            <a:t>17.3.28</a:t>
          </a:r>
          <a:r>
            <a:rPr kumimoji="1" lang="ja-JP" altLang="ja-JP" sz="1100" b="0" i="0" baseline="0">
              <a:solidFill>
                <a:schemeClr val="dk1"/>
              </a:solidFill>
              <a:effectLst/>
              <a:latin typeface="+mn-lt"/>
              <a:ea typeface="+mn-ea"/>
              <a:cs typeface="+mn-cs"/>
            </a:rPr>
            <a:t>）以降、退職者の不補充等により目標数値以上に職員数を削減してきたが、過剰な職員数の削減は住民サービスの低下をまねくおそれがあるため、今後は、定員適正化計画（</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年度）に基づいて中長期的な視点で職員採用を実施し、適正な人員配置に努める。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127423</xdr:rowOff>
    </xdr:from>
    <xdr:to>
      <xdr:col>81</xdr:col>
      <xdr:colOff>44450</xdr:colOff>
      <xdr:row>61</xdr:row>
      <xdr:rowOff>148106</xdr:rowOff>
    </xdr:to>
    <xdr:cxnSp macro="">
      <xdr:nvCxnSpPr>
        <xdr:cNvPr id="322" name="直線コネクタ 321"/>
        <xdr:cNvCxnSpPr/>
      </xdr:nvCxnSpPr>
      <xdr:spPr>
        <a:xfrm>
          <a:off x="16179800" y="1058587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127423</xdr:rowOff>
    </xdr:to>
    <xdr:cxnSp macro="">
      <xdr:nvCxnSpPr>
        <xdr:cNvPr id="325" name="直線コネクタ 324"/>
        <xdr:cNvCxnSpPr/>
      </xdr:nvCxnSpPr>
      <xdr:spPr>
        <a:xfrm>
          <a:off x="15290800" y="1055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103294</xdr:rowOff>
    </xdr:to>
    <xdr:cxnSp macro="">
      <xdr:nvCxnSpPr>
        <xdr:cNvPr id="328" name="直線コネクタ 327"/>
        <xdr:cNvCxnSpPr/>
      </xdr:nvCxnSpPr>
      <xdr:spPr>
        <a:xfrm flipV="1">
          <a:off x="14401800" y="1055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86058</xdr:rowOff>
    </xdr:from>
    <xdr:to>
      <xdr:col>68</xdr:col>
      <xdr:colOff>152400</xdr:colOff>
      <xdr:row>61</xdr:row>
      <xdr:rowOff>103294</xdr:rowOff>
    </xdr:to>
    <xdr:cxnSp macro="">
      <xdr:nvCxnSpPr>
        <xdr:cNvPr id="331" name="直線コネクタ 330"/>
        <xdr:cNvCxnSpPr/>
      </xdr:nvCxnSpPr>
      <xdr:spPr>
        <a:xfrm>
          <a:off x="13512800" y="1054450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97306</xdr:rowOff>
    </xdr:from>
    <xdr:to>
      <xdr:col>81</xdr:col>
      <xdr:colOff>95250</xdr:colOff>
      <xdr:row>62</xdr:row>
      <xdr:rowOff>27456</xdr:rowOff>
    </xdr:to>
    <xdr:sp macro="" textlink="">
      <xdr:nvSpPr>
        <xdr:cNvPr id="341" name="楕円 340"/>
        <xdr:cNvSpPr/>
      </xdr:nvSpPr>
      <xdr:spPr>
        <a:xfrm>
          <a:off x="169672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113833</xdr:rowOff>
    </xdr:from>
    <xdr:ext cx="762000" cy="259045"/>
    <xdr:sp macro="" textlink="">
      <xdr:nvSpPr>
        <xdr:cNvPr id="342" name="定員管理の状況該当値テキスト"/>
        <xdr:cNvSpPr txBox="1"/>
      </xdr:nvSpPr>
      <xdr:spPr>
        <a:xfrm>
          <a:off x="17106900" y="104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43" name="楕円 342"/>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16950</xdr:rowOff>
    </xdr:from>
    <xdr:ext cx="736600" cy="259045"/>
    <xdr:sp macro="" textlink="">
      <xdr:nvSpPr>
        <xdr:cNvPr id="344" name="テキスト ボックス 343"/>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5" name="楕円 344"/>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156227</xdr:rowOff>
    </xdr:from>
    <xdr:ext cx="762000" cy="259045"/>
    <xdr:sp macro="" textlink="">
      <xdr:nvSpPr>
        <xdr:cNvPr id="346" name="テキスト ボックス 345"/>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52494</xdr:rowOff>
    </xdr:from>
    <xdr:to>
      <xdr:col>68</xdr:col>
      <xdr:colOff>203200</xdr:colOff>
      <xdr:row>61</xdr:row>
      <xdr:rowOff>154094</xdr:rowOff>
    </xdr:to>
    <xdr:sp macro="" textlink="">
      <xdr:nvSpPr>
        <xdr:cNvPr id="347" name="楕円 346"/>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164271</xdr:rowOff>
    </xdr:from>
    <xdr:ext cx="762000" cy="259045"/>
    <xdr:sp macro="" textlink="">
      <xdr:nvSpPr>
        <xdr:cNvPr id="348" name="テキスト ボックス 347"/>
        <xdr:cNvSpPr txBox="1"/>
      </xdr:nvSpPr>
      <xdr:spPr>
        <a:xfrm>
          <a:off x="14020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35258</xdr:rowOff>
    </xdr:from>
    <xdr:to>
      <xdr:col>64</xdr:col>
      <xdr:colOff>152400</xdr:colOff>
      <xdr:row>61</xdr:row>
      <xdr:rowOff>136858</xdr:rowOff>
    </xdr:to>
    <xdr:sp macro="" textlink="">
      <xdr:nvSpPr>
        <xdr:cNvPr id="349" name="楕円 348"/>
        <xdr:cNvSpPr/>
      </xdr:nvSpPr>
      <xdr:spPr>
        <a:xfrm>
          <a:off x="13462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147035</xdr:rowOff>
    </xdr:from>
    <xdr:ext cx="762000" cy="259045"/>
    <xdr:sp macro="" textlink="">
      <xdr:nvSpPr>
        <xdr:cNvPr id="350" name="テキスト ボックス 349"/>
        <xdr:cNvSpPr txBox="1"/>
      </xdr:nvSpPr>
      <xdr:spPr>
        <a:xfrm>
          <a:off x="13131800" y="1026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17.0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年度から資本費平準化債を発行したことにより改善され、その後は安定している。</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年度は、既発債の償還終了に伴う元利償還金の減少等により</a:t>
          </a:r>
          <a:r>
            <a:rPr kumimoji="1" lang="en-US" altLang="ja-JP" sz="1100" b="0" i="0" baseline="0">
              <a:solidFill>
                <a:schemeClr val="dk1"/>
              </a:solidFill>
              <a:effectLst/>
              <a:latin typeface="+mn-lt"/>
              <a:ea typeface="+mn-ea"/>
              <a:cs typeface="+mn-cs"/>
            </a:rPr>
            <a:t>11.1</a:t>
          </a:r>
          <a:r>
            <a:rPr kumimoji="1" lang="ja-JP" altLang="ja-JP" sz="1100" b="0" i="0" baseline="0">
              <a:solidFill>
                <a:schemeClr val="dk1"/>
              </a:solidFill>
              <a:effectLst/>
              <a:latin typeface="+mn-lt"/>
              <a:ea typeface="+mn-ea"/>
              <a:cs typeface="+mn-cs"/>
            </a:rPr>
            <a:t>％と前年度から</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ポイント改善されたものの、類似団体平均では</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上回っている。今後は、耐震フェリー桟橋整備事業等の大型事業を実施する予定であるため、事業の優先度・必要性を厳しく精査するとともに、過疎債等の交付税措置率の高い起債を優先発行し、比率の急激な上昇を抑制する。</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60219</xdr:rowOff>
    </xdr:from>
    <xdr:to>
      <xdr:col>81</xdr:col>
      <xdr:colOff>44450</xdr:colOff>
      <xdr:row>37</xdr:row>
      <xdr:rowOff>74295</xdr:rowOff>
    </xdr:to>
    <xdr:cxnSp macro="">
      <xdr:nvCxnSpPr>
        <xdr:cNvPr id="384" name="直線コネクタ 383"/>
        <xdr:cNvCxnSpPr/>
      </xdr:nvCxnSpPr>
      <xdr:spPr>
        <a:xfrm flipV="1">
          <a:off x="16179800" y="640386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74295</xdr:rowOff>
    </xdr:from>
    <xdr:to>
      <xdr:col>77</xdr:col>
      <xdr:colOff>44450</xdr:colOff>
      <xdr:row>37</xdr:row>
      <xdr:rowOff>90382</xdr:rowOff>
    </xdr:to>
    <xdr:cxnSp macro="">
      <xdr:nvCxnSpPr>
        <xdr:cNvPr id="387" name="直線コネクタ 386"/>
        <xdr:cNvCxnSpPr/>
      </xdr:nvCxnSpPr>
      <xdr:spPr>
        <a:xfrm flipV="1">
          <a:off x="15290800" y="641794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90382</xdr:rowOff>
    </xdr:from>
    <xdr:to>
      <xdr:col>72</xdr:col>
      <xdr:colOff>203200</xdr:colOff>
      <xdr:row>37</xdr:row>
      <xdr:rowOff>90382</xdr:rowOff>
    </xdr:to>
    <xdr:cxnSp macro="">
      <xdr:nvCxnSpPr>
        <xdr:cNvPr id="390" name="直線コネクタ 389"/>
        <xdr:cNvCxnSpPr/>
      </xdr:nvCxnSpPr>
      <xdr:spPr>
        <a:xfrm>
          <a:off x="14401800" y="6434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84349</xdr:rowOff>
    </xdr:from>
    <xdr:to>
      <xdr:col>68</xdr:col>
      <xdr:colOff>152400</xdr:colOff>
      <xdr:row>37</xdr:row>
      <xdr:rowOff>90382</xdr:rowOff>
    </xdr:to>
    <xdr:cxnSp macro="">
      <xdr:nvCxnSpPr>
        <xdr:cNvPr id="393" name="直線コネクタ 392"/>
        <xdr:cNvCxnSpPr/>
      </xdr:nvCxnSpPr>
      <xdr:spPr>
        <a:xfrm>
          <a:off x="13512800" y="642799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9419</xdr:rowOff>
    </xdr:from>
    <xdr:to>
      <xdr:col>81</xdr:col>
      <xdr:colOff>95250</xdr:colOff>
      <xdr:row>37</xdr:row>
      <xdr:rowOff>111019</xdr:rowOff>
    </xdr:to>
    <xdr:sp macro="" textlink="">
      <xdr:nvSpPr>
        <xdr:cNvPr id="403" name="楕円 402"/>
        <xdr:cNvSpPr/>
      </xdr:nvSpPr>
      <xdr:spPr>
        <a:xfrm>
          <a:off x="169672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152946</xdr:rowOff>
    </xdr:from>
    <xdr:ext cx="762000" cy="259045"/>
    <xdr:sp macro="" textlink="">
      <xdr:nvSpPr>
        <xdr:cNvPr id="404" name="公債費負担の状況該当値テキスト"/>
        <xdr:cNvSpPr txBox="1"/>
      </xdr:nvSpPr>
      <xdr:spPr>
        <a:xfrm>
          <a:off x="17106900" y="632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23495</xdr:rowOff>
    </xdr:from>
    <xdr:to>
      <xdr:col>77</xdr:col>
      <xdr:colOff>95250</xdr:colOff>
      <xdr:row>37</xdr:row>
      <xdr:rowOff>125095</xdr:rowOff>
    </xdr:to>
    <xdr:sp macro="" textlink="">
      <xdr:nvSpPr>
        <xdr:cNvPr id="405" name="楕円 404"/>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109872</xdr:rowOff>
    </xdr:from>
    <xdr:ext cx="736600" cy="259045"/>
    <xdr:sp macro="" textlink="">
      <xdr:nvSpPr>
        <xdr:cNvPr id="406" name="テキスト ボックス 405"/>
        <xdr:cNvSpPr txBox="1"/>
      </xdr:nvSpPr>
      <xdr:spPr>
        <a:xfrm>
          <a:off x="15798800" y="645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39582</xdr:rowOff>
    </xdr:from>
    <xdr:to>
      <xdr:col>73</xdr:col>
      <xdr:colOff>44450</xdr:colOff>
      <xdr:row>37</xdr:row>
      <xdr:rowOff>141182</xdr:rowOff>
    </xdr:to>
    <xdr:sp macro="" textlink="">
      <xdr:nvSpPr>
        <xdr:cNvPr id="407" name="楕円 406"/>
        <xdr:cNvSpPr/>
      </xdr:nvSpPr>
      <xdr:spPr>
        <a:xfrm>
          <a:off x="15240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125958</xdr:rowOff>
    </xdr:from>
    <xdr:ext cx="762000" cy="259045"/>
    <xdr:sp macro="" textlink="">
      <xdr:nvSpPr>
        <xdr:cNvPr id="408" name="テキスト ボックス 407"/>
        <xdr:cNvSpPr txBox="1"/>
      </xdr:nvSpPr>
      <xdr:spPr>
        <a:xfrm>
          <a:off x="14909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39582</xdr:rowOff>
    </xdr:from>
    <xdr:to>
      <xdr:col>68</xdr:col>
      <xdr:colOff>203200</xdr:colOff>
      <xdr:row>37</xdr:row>
      <xdr:rowOff>141182</xdr:rowOff>
    </xdr:to>
    <xdr:sp macro="" textlink="">
      <xdr:nvSpPr>
        <xdr:cNvPr id="409" name="楕円 408"/>
        <xdr:cNvSpPr/>
      </xdr:nvSpPr>
      <xdr:spPr>
        <a:xfrm>
          <a:off x="14351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125958</xdr:rowOff>
    </xdr:from>
    <xdr:ext cx="762000" cy="259045"/>
    <xdr:sp macro="" textlink="">
      <xdr:nvSpPr>
        <xdr:cNvPr id="410" name="テキスト ボックス 409"/>
        <xdr:cNvSpPr txBox="1"/>
      </xdr:nvSpPr>
      <xdr:spPr>
        <a:xfrm>
          <a:off x="14020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33549</xdr:rowOff>
    </xdr:from>
    <xdr:to>
      <xdr:col>64</xdr:col>
      <xdr:colOff>152400</xdr:colOff>
      <xdr:row>37</xdr:row>
      <xdr:rowOff>135149</xdr:rowOff>
    </xdr:to>
    <xdr:sp macro="" textlink="">
      <xdr:nvSpPr>
        <xdr:cNvPr id="411" name="楕円 410"/>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119926</xdr:rowOff>
    </xdr:from>
    <xdr:ext cx="762000" cy="259045"/>
    <xdr:sp macro="" textlink="">
      <xdr:nvSpPr>
        <xdr:cNvPr id="412" name="テキスト ボックス 411"/>
        <xdr:cNvSpPr txBox="1"/>
      </xdr:nvSpPr>
      <xdr:spPr>
        <a:xfrm>
          <a:off x="13131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年度から資本費平準化債の発行により下水道事業への繰出金を抑制したことで飛躍的に改善された</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前年度の</a:t>
          </a:r>
          <a:r>
            <a:rPr kumimoji="1" lang="ja-JP" altLang="ja-JP" sz="1100" b="0" i="0" baseline="0">
              <a:solidFill>
                <a:schemeClr val="dk1"/>
              </a:solidFill>
              <a:effectLst/>
              <a:latin typeface="+mn-lt"/>
              <a:ea typeface="+mn-ea"/>
              <a:cs typeface="+mn-cs"/>
            </a:rPr>
            <a:t>市立八幡浜総合病院改築工事</a:t>
          </a:r>
          <a:r>
            <a:rPr kumimoji="1" lang="ja-JP" altLang="en-US" sz="1100" b="0" i="0" baseline="0">
              <a:solidFill>
                <a:schemeClr val="dk1"/>
              </a:solidFill>
              <a:effectLst/>
              <a:latin typeface="+mn-lt"/>
              <a:ea typeface="+mn-ea"/>
              <a:cs typeface="+mn-cs"/>
            </a:rPr>
            <a:t>の大型事業が終了したことにより起債発行が抑えられ</a:t>
          </a:r>
          <a:r>
            <a:rPr kumimoji="1" lang="en-US" altLang="ja-JP" sz="1100" b="0" i="0" baseline="0">
              <a:solidFill>
                <a:schemeClr val="dk1"/>
              </a:solidFill>
              <a:effectLst/>
              <a:latin typeface="+mn-lt"/>
              <a:ea typeface="+mn-ea"/>
              <a:cs typeface="+mn-cs"/>
            </a:rPr>
            <a:t>77.9</a:t>
          </a:r>
          <a:r>
            <a:rPr kumimoji="1" lang="ja-JP" altLang="en-US" sz="1100" b="0" i="0" baseline="0">
              <a:solidFill>
                <a:schemeClr val="dk1"/>
              </a:solidFill>
              <a:effectLst/>
              <a:latin typeface="+mn-lt"/>
              <a:ea typeface="+mn-ea"/>
              <a:cs typeface="+mn-cs"/>
            </a:rPr>
            <a:t>％と</a:t>
          </a:r>
          <a:r>
            <a:rPr kumimoji="1" lang="en-US" altLang="ja-JP" sz="1100" b="0" i="0" baseline="0">
              <a:solidFill>
                <a:schemeClr val="dk1"/>
              </a:solidFill>
              <a:effectLst/>
              <a:latin typeface="+mn-lt"/>
              <a:ea typeface="+mn-ea"/>
              <a:cs typeface="+mn-cs"/>
            </a:rPr>
            <a:t>9.5</a:t>
          </a:r>
          <a:r>
            <a:rPr kumimoji="1" lang="ja-JP" altLang="en-US" sz="1100" b="0" i="0" baseline="0">
              <a:solidFill>
                <a:schemeClr val="dk1"/>
              </a:solidFill>
              <a:effectLst/>
              <a:latin typeface="+mn-lt"/>
              <a:ea typeface="+mn-ea"/>
              <a:cs typeface="+mn-cs"/>
            </a:rPr>
            <a:t>ポイント改善されたものの、</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では</a:t>
          </a:r>
          <a:r>
            <a:rPr kumimoji="1" lang="en-US" altLang="ja-JP" sz="1100" b="0" i="0" baseline="0">
              <a:solidFill>
                <a:schemeClr val="dk1"/>
              </a:solidFill>
              <a:effectLst/>
              <a:latin typeface="+mn-lt"/>
              <a:ea typeface="+mn-ea"/>
              <a:cs typeface="+mn-cs"/>
            </a:rPr>
            <a:t>24.7</a:t>
          </a:r>
          <a:r>
            <a:rPr kumimoji="1" lang="ja-JP" altLang="ja-JP" sz="1100" b="0" i="0" baseline="0">
              <a:solidFill>
                <a:schemeClr val="dk1"/>
              </a:solidFill>
              <a:effectLst/>
              <a:latin typeface="+mn-lt"/>
              <a:ea typeface="+mn-ea"/>
              <a:cs typeface="+mn-cs"/>
            </a:rPr>
            <a:t>ポイント上回っている。今後は、</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年度にかけて実施する</a:t>
          </a:r>
          <a:r>
            <a:rPr kumimoji="1" lang="ja-JP" altLang="en-US" sz="1100" b="0" i="0" baseline="0">
              <a:solidFill>
                <a:schemeClr val="dk1"/>
              </a:solidFill>
              <a:effectLst/>
              <a:latin typeface="+mn-lt"/>
              <a:ea typeface="+mn-ea"/>
              <a:cs typeface="+mn-cs"/>
            </a:rPr>
            <a:t>耐震フェリー桟橋</a:t>
          </a:r>
          <a:r>
            <a:rPr kumimoji="1" lang="ja-JP" altLang="ja-JP" sz="1100" b="0" i="0" baseline="0">
              <a:solidFill>
                <a:schemeClr val="dk1"/>
              </a:solidFill>
              <a:effectLst/>
              <a:latin typeface="+mn-lt"/>
              <a:ea typeface="+mn-ea"/>
              <a:cs typeface="+mn-cs"/>
            </a:rPr>
            <a:t>整備事業等の大型事業により地方債現在高が増加し、比率は上昇する見通しであるが、</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年度以降は投資的経費を縮小し、地方債現在高の縮減に努める。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67323</xdr:rowOff>
    </xdr:from>
    <xdr:to>
      <xdr:col>81</xdr:col>
      <xdr:colOff>44450</xdr:colOff>
      <xdr:row>15</xdr:row>
      <xdr:rowOff>90246</xdr:rowOff>
    </xdr:to>
    <xdr:cxnSp macro="">
      <xdr:nvCxnSpPr>
        <xdr:cNvPr id="444" name="直線コネクタ 443"/>
        <xdr:cNvCxnSpPr/>
      </xdr:nvCxnSpPr>
      <xdr:spPr>
        <a:xfrm flipV="1">
          <a:off x="16179800" y="2639073"/>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90246</xdr:rowOff>
    </xdr:from>
    <xdr:to>
      <xdr:col>77</xdr:col>
      <xdr:colOff>44450</xdr:colOff>
      <xdr:row>15</xdr:row>
      <xdr:rowOff>91453</xdr:rowOff>
    </xdr:to>
    <xdr:cxnSp macro="">
      <xdr:nvCxnSpPr>
        <xdr:cNvPr id="447" name="直線コネクタ 446"/>
        <xdr:cNvCxnSpPr/>
      </xdr:nvCxnSpPr>
      <xdr:spPr>
        <a:xfrm flipV="1">
          <a:off x="15290800" y="266199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47054</xdr:rowOff>
    </xdr:from>
    <xdr:to>
      <xdr:col>72</xdr:col>
      <xdr:colOff>203200</xdr:colOff>
      <xdr:row>15</xdr:row>
      <xdr:rowOff>91453</xdr:rowOff>
    </xdr:to>
    <xdr:cxnSp macro="">
      <xdr:nvCxnSpPr>
        <xdr:cNvPr id="450" name="直線コネクタ 449"/>
        <xdr:cNvCxnSpPr/>
      </xdr:nvCxnSpPr>
      <xdr:spPr>
        <a:xfrm>
          <a:off x="14401800" y="2618804"/>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47054</xdr:rowOff>
    </xdr:from>
    <xdr:to>
      <xdr:col>68</xdr:col>
      <xdr:colOff>152400</xdr:colOff>
      <xdr:row>15</xdr:row>
      <xdr:rowOff>48260</xdr:rowOff>
    </xdr:to>
    <xdr:cxnSp macro="">
      <xdr:nvCxnSpPr>
        <xdr:cNvPr id="453" name="直線コネクタ 452"/>
        <xdr:cNvCxnSpPr/>
      </xdr:nvCxnSpPr>
      <xdr:spPr>
        <a:xfrm flipV="1">
          <a:off x="13512800" y="261880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16523</xdr:rowOff>
    </xdr:from>
    <xdr:to>
      <xdr:col>81</xdr:col>
      <xdr:colOff>95250</xdr:colOff>
      <xdr:row>15</xdr:row>
      <xdr:rowOff>118123</xdr:rowOff>
    </xdr:to>
    <xdr:sp macro="" textlink="">
      <xdr:nvSpPr>
        <xdr:cNvPr id="463" name="楕円 462"/>
        <xdr:cNvSpPr/>
      </xdr:nvSpPr>
      <xdr:spPr>
        <a:xfrm>
          <a:off x="16967200" y="25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160050</xdr:rowOff>
    </xdr:from>
    <xdr:ext cx="762000" cy="259045"/>
    <xdr:sp macro="" textlink="">
      <xdr:nvSpPr>
        <xdr:cNvPr id="464" name="将来負担の状況該当値テキスト"/>
        <xdr:cNvSpPr txBox="1"/>
      </xdr:nvSpPr>
      <xdr:spPr>
        <a:xfrm>
          <a:off x="17106900" y="256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39446</xdr:rowOff>
    </xdr:from>
    <xdr:to>
      <xdr:col>77</xdr:col>
      <xdr:colOff>95250</xdr:colOff>
      <xdr:row>15</xdr:row>
      <xdr:rowOff>141046</xdr:rowOff>
    </xdr:to>
    <xdr:sp macro="" textlink="">
      <xdr:nvSpPr>
        <xdr:cNvPr id="465" name="楕円 464"/>
        <xdr:cNvSpPr/>
      </xdr:nvSpPr>
      <xdr:spPr>
        <a:xfrm>
          <a:off x="16129000" y="261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125823</xdr:rowOff>
    </xdr:from>
    <xdr:ext cx="736600" cy="259045"/>
    <xdr:sp macro="" textlink="">
      <xdr:nvSpPr>
        <xdr:cNvPr id="466" name="テキスト ボックス 465"/>
        <xdr:cNvSpPr txBox="1"/>
      </xdr:nvSpPr>
      <xdr:spPr>
        <a:xfrm>
          <a:off x="15798800" y="269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40653</xdr:rowOff>
    </xdr:from>
    <xdr:to>
      <xdr:col>73</xdr:col>
      <xdr:colOff>44450</xdr:colOff>
      <xdr:row>15</xdr:row>
      <xdr:rowOff>142253</xdr:rowOff>
    </xdr:to>
    <xdr:sp macro="" textlink="">
      <xdr:nvSpPr>
        <xdr:cNvPr id="467" name="楕円 466"/>
        <xdr:cNvSpPr/>
      </xdr:nvSpPr>
      <xdr:spPr>
        <a:xfrm>
          <a:off x="15240000" y="26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127030</xdr:rowOff>
    </xdr:from>
    <xdr:ext cx="762000" cy="259045"/>
    <xdr:sp macro="" textlink="">
      <xdr:nvSpPr>
        <xdr:cNvPr id="468" name="テキスト ボックス 467"/>
        <xdr:cNvSpPr txBox="1"/>
      </xdr:nvSpPr>
      <xdr:spPr>
        <a:xfrm>
          <a:off x="14909800" y="26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167704</xdr:rowOff>
    </xdr:from>
    <xdr:to>
      <xdr:col>68</xdr:col>
      <xdr:colOff>203200</xdr:colOff>
      <xdr:row>15</xdr:row>
      <xdr:rowOff>97854</xdr:rowOff>
    </xdr:to>
    <xdr:sp macro="" textlink="">
      <xdr:nvSpPr>
        <xdr:cNvPr id="469" name="楕円 468"/>
        <xdr:cNvSpPr/>
      </xdr:nvSpPr>
      <xdr:spPr>
        <a:xfrm>
          <a:off x="14351000" y="2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82631</xdr:rowOff>
    </xdr:from>
    <xdr:ext cx="762000" cy="259045"/>
    <xdr:sp macro="" textlink="">
      <xdr:nvSpPr>
        <xdr:cNvPr id="470" name="テキスト ボックス 469"/>
        <xdr:cNvSpPr txBox="1"/>
      </xdr:nvSpPr>
      <xdr:spPr>
        <a:xfrm>
          <a:off x="14020800" y="265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71" name="楕円 470"/>
        <xdr:cNvSpPr/>
      </xdr:nvSpPr>
      <xdr:spPr>
        <a:xfrm>
          <a:off x="13462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83837</xdr:rowOff>
    </xdr:from>
    <xdr:ext cx="762000" cy="259045"/>
    <xdr:sp macro="" textlink="">
      <xdr:nvSpPr>
        <xdr:cNvPr id="472" name="テキスト ボックス 471"/>
        <xdr:cNvSpPr txBox="1"/>
      </xdr:nvSpPr>
      <xdr:spPr>
        <a:xfrm>
          <a:off x="13131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34,546
34,364
132.68
20,529,962
20,226,066
215,414
11,238,544
21,722,787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年度については、</a:t>
          </a:r>
          <a:r>
            <a:rPr kumimoji="1" lang="ja-JP" altLang="en-US" sz="1100" b="0" i="0" baseline="0">
              <a:solidFill>
                <a:schemeClr val="dk1"/>
              </a:solidFill>
              <a:effectLst/>
              <a:latin typeface="+mn-lt"/>
              <a:ea typeface="+mn-ea"/>
              <a:cs typeface="+mn-cs"/>
            </a:rPr>
            <a:t>退職者数の増に伴う</a:t>
          </a:r>
          <a:r>
            <a:rPr kumimoji="1" lang="ja-JP" altLang="ja-JP" sz="1100" b="0" i="0" baseline="0">
              <a:solidFill>
                <a:schemeClr val="dk1"/>
              </a:solidFill>
              <a:effectLst/>
              <a:latin typeface="+mn-lt"/>
              <a:ea typeface="+mn-ea"/>
              <a:cs typeface="+mn-cs"/>
            </a:rPr>
            <a:t>退職手当の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、人件費に係る経常収支比率は</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悪化したが</a:t>
          </a:r>
          <a:r>
            <a:rPr kumimoji="1" lang="ja-JP" altLang="ja-JP" sz="1100" b="0" i="0" baseline="0">
              <a:solidFill>
                <a:schemeClr val="dk1"/>
              </a:solidFill>
              <a:effectLst/>
              <a:latin typeface="+mn-lt"/>
              <a:ea typeface="+mn-ea"/>
              <a:cs typeface="+mn-cs"/>
            </a:rPr>
            <a:t>、定員適正化計画により人員削減を行ってきたため、類似団体平均では</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下回っている。今後数年間は退職者が比較的多い年が続く見込みであり、退職手当の増加が見込まれるため、退職者不補充などの定員適正管理により人件費の抑制に努める。また、状況に応じて退職手当債の活用も検討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90424</xdr:rowOff>
    </xdr:to>
    <xdr:cxnSp macro="">
      <xdr:nvCxnSpPr>
        <xdr:cNvPr id="64" name="直線コネクタ 63"/>
        <xdr:cNvCxnSpPr/>
      </xdr:nvCxnSpPr>
      <xdr:spPr>
        <a:xfrm>
          <a:off x="3987800" y="6258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145288</xdr:rowOff>
    </xdr:to>
    <xdr:cxnSp macro="">
      <xdr:nvCxnSpPr>
        <xdr:cNvPr id="67" name="直線コネクタ 66"/>
        <xdr:cNvCxnSpPr/>
      </xdr:nvCxnSpPr>
      <xdr:spPr>
        <a:xfrm flipV="1">
          <a:off x="3098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145288</xdr:rowOff>
    </xdr:to>
    <xdr:cxnSp macro="">
      <xdr:nvCxnSpPr>
        <xdr:cNvPr id="70" name="直線コネクタ 69"/>
        <xdr:cNvCxnSpPr/>
      </xdr:nvCxnSpPr>
      <xdr:spPr>
        <a:xfrm>
          <a:off x="2209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131572</xdr:rowOff>
    </xdr:to>
    <xdr:cxnSp macro="">
      <xdr:nvCxnSpPr>
        <xdr:cNvPr id="73" name="直線コネクタ 72"/>
        <xdr:cNvCxnSpPr/>
      </xdr:nvCxnSpPr>
      <xdr:spPr>
        <a:xfrm>
          <a:off x="1320800" y="62260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が類似団体平均より高くなっているのは、八幡浜市行政改革大綱に基づき、業務の民間委託を推進し、職員人件費等から委託料へシフトしていることや職員数の削減により臨時職員が増え、賃金が増加していることが要因である。南環境センター運転管理業務、ゴミ収集運搬業務等の清掃費関係、養護老人ホーム管理、市民スポーツセンター管理が民間委託の主なものであり、今後も積極的に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113393</xdr:rowOff>
    </xdr:to>
    <xdr:cxnSp macro="">
      <xdr:nvCxnSpPr>
        <xdr:cNvPr id="127" name="直線コネクタ 126"/>
        <xdr:cNvCxnSpPr/>
      </xdr:nvCxnSpPr>
      <xdr:spPr>
        <a:xfrm flipV="1">
          <a:off x="15671800" y="298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124279</xdr:rowOff>
    </xdr:to>
    <xdr:cxnSp macro="">
      <xdr:nvCxnSpPr>
        <xdr:cNvPr id="130" name="直線コネクタ 129"/>
        <xdr:cNvCxnSpPr/>
      </xdr:nvCxnSpPr>
      <xdr:spPr>
        <a:xfrm flipV="1">
          <a:off x="14782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124279</xdr:rowOff>
    </xdr:to>
    <xdr:cxnSp macro="">
      <xdr:nvCxnSpPr>
        <xdr:cNvPr id="133" name="直線コネクタ 132"/>
        <xdr:cNvCxnSpPr/>
      </xdr:nvCxnSpPr>
      <xdr:spPr>
        <a:xfrm>
          <a:off x="13893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135164</xdr:rowOff>
    </xdr:to>
    <xdr:cxnSp macro="">
      <xdr:nvCxnSpPr>
        <xdr:cNvPr id="136" name="直線コネクタ 135"/>
        <xdr:cNvCxnSpPr/>
      </xdr:nvCxnSpPr>
      <xdr:spPr>
        <a:xfrm flipV="1">
          <a:off x="13004800" y="3017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48" name="楕円 147"/>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49" name="テキスト ボックス 148"/>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0" name="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4" name="楕円 153"/>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5" name="テキスト ボックス 154"/>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扶助費に係る経常収支比率は、類似団体平均以下の水準で推移している。これは、社会福祉、児童福祉、老人福祉において、各分野とも人口減少により給付も減少しているためと考えられる。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97065</xdr:rowOff>
    </xdr:to>
    <xdr:cxnSp macro="">
      <xdr:nvCxnSpPr>
        <xdr:cNvPr id="189" name="直線コネクタ 188"/>
        <xdr:cNvCxnSpPr/>
      </xdr:nvCxnSpPr>
      <xdr:spPr>
        <a:xfrm>
          <a:off x="3987800" y="9505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86178</xdr:rowOff>
    </xdr:to>
    <xdr:cxnSp macro="">
      <xdr:nvCxnSpPr>
        <xdr:cNvPr id="192" name="直線コネクタ 191"/>
        <xdr:cNvCxnSpPr/>
      </xdr:nvCxnSpPr>
      <xdr:spPr>
        <a:xfrm flipV="1">
          <a:off x="3098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86178</xdr:rowOff>
    </xdr:to>
    <xdr:cxnSp macro="">
      <xdr:nvCxnSpPr>
        <xdr:cNvPr id="195" name="直線コネクタ 194"/>
        <xdr:cNvCxnSpPr/>
      </xdr:nvCxnSpPr>
      <xdr:spPr>
        <a:xfrm>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151493</xdr:rowOff>
    </xdr:to>
    <xdr:cxnSp macro="">
      <xdr:nvCxnSpPr>
        <xdr:cNvPr id="198" name="直線コネクタ 197"/>
        <xdr:cNvCxnSpPr/>
      </xdr:nvCxnSpPr>
      <xdr:spPr>
        <a:xfrm flipV="1">
          <a:off x="1320800" y="9494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8" name="楕円 207"/>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9"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10" name="楕円 209"/>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11" name="テキスト ボックス 210"/>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2" name="楕円 211"/>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3" name="テキスト ボックス 212"/>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4" name="楕円 213"/>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5" name="テキスト ボックス 214"/>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6" name="楕円 215"/>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7" name="テキスト ボックス 216"/>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その他に係る経常収支比率は類似団体平均を</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ポイント上回っている。これは、公共下水道の整備率が高いことに伴い、公共下水道事業会計への公債費の繰出金が高い水準で推移していること及び高齢化による介護保険事業会計への繰出金が主な要因である。今後は、下水道事業については独立採算の原則に立ち返った使用料の見直しにより経営の健全化に努め、介護保険事業においても介護保険料の適正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133531</xdr:rowOff>
    </xdr:to>
    <xdr:cxnSp macro="">
      <xdr:nvCxnSpPr>
        <xdr:cNvPr id="252" name="直線コネクタ 251"/>
        <xdr:cNvCxnSpPr/>
      </xdr:nvCxnSpPr>
      <xdr:spPr>
        <a:xfrm flipV="1">
          <a:off x="15671800" y="100711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87812</xdr:rowOff>
    </xdr:from>
    <xdr:to>
      <xdr:col>78</xdr:col>
      <xdr:colOff>69850</xdr:colOff>
      <xdr:row>58</xdr:row>
      <xdr:rowOff>133531</xdr:rowOff>
    </xdr:to>
    <xdr:cxnSp macro="">
      <xdr:nvCxnSpPr>
        <xdr:cNvPr id="255" name="直線コネクタ 254"/>
        <xdr:cNvCxnSpPr/>
      </xdr:nvCxnSpPr>
      <xdr:spPr>
        <a:xfrm>
          <a:off x="14782800" y="100319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87812</xdr:rowOff>
    </xdr:from>
    <xdr:to>
      <xdr:col>73</xdr:col>
      <xdr:colOff>180975</xdr:colOff>
      <xdr:row>58</xdr:row>
      <xdr:rowOff>153126</xdr:rowOff>
    </xdr:to>
    <xdr:cxnSp macro="">
      <xdr:nvCxnSpPr>
        <xdr:cNvPr id="258" name="直線コネクタ 257"/>
        <xdr:cNvCxnSpPr/>
      </xdr:nvCxnSpPr>
      <xdr:spPr>
        <a:xfrm flipV="1">
          <a:off x="13893800" y="100319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58</xdr:row>
      <xdr:rowOff>153126</xdr:rowOff>
    </xdr:to>
    <xdr:cxnSp macro="">
      <xdr:nvCxnSpPr>
        <xdr:cNvPr id="261" name="直線コネクタ 260"/>
        <xdr:cNvCxnSpPr/>
      </xdr:nvCxnSpPr>
      <xdr:spPr>
        <a:xfrm>
          <a:off x="13004800" y="9907815"/>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1" name="楕円 270"/>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2"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82731</xdr:rowOff>
    </xdr:from>
    <xdr:to>
      <xdr:col>78</xdr:col>
      <xdr:colOff>120650</xdr:colOff>
      <xdr:row>59</xdr:row>
      <xdr:rowOff>12881</xdr:rowOff>
    </xdr:to>
    <xdr:sp macro="" textlink="">
      <xdr:nvSpPr>
        <xdr:cNvPr id="273" name="楕円 272"/>
        <xdr:cNvSpPr/>
      </xdr:nvSpPr>
      <xdr:spPr>
        <a:xfrm>
          <a:off x="15621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169108</xdr:rowOff>
    </xdr:from>
    <xdr:ext cx="736600" cy="259045"/>
    <xdr:sp macro="" textlink="">
      <xdr:nvSpPr>
        <xdr:cNvPr id="274" name="テキスト ボックス 273"/>
        <xdr:cNvSpPr txBox="1"/>
      </xdr:nvSpPr>
      <xdr:spPr>
        <a:xfrm>
          <a:off x="15290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37012</xdr:rowOff>
    </xdr:from>
    <xdr:to>
      <xdr:col>74</xdr:col>
      <xdr:colOff>31750</xdr:colOff>
      <xdr:row>58</xdr:row>
      <xdr:rowOff>138612</xdr:rowOff>
    </xdr:to>
    <xdr:sp macro="" textlink="">
      <xdr:nvSpPr>
        <xdr:cNvPr id="275" name="楕円 274"/>
        <xdr:cNvSpPr/>
      </xdr:nvSpPr>
      <xdr:spPr>
        <a:xfrm>
          <a:off x="14732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123389</xdr:rowOff>
    </xdr:from>
    <xdr:ext cx="762000" cy="259045"/>
    <xdr:sp macro="" textlink="">
      <xdr:nvSpPr>
        <xdr:cNvPr id="276" name="テキスト ボックス 275"/>
        <xdr:cNvSpPr txBox="1"/>
      </xdr:nvSpPr>
      <xdr:spPr>
        <a:xfrm>
          <a:off x="14401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102326</xdr:rowOff>
    </xdr:from>
    <xdr:to>
      <xdr:col>69</xdr:col>
      <xdr:colOff>142875</xdr:colOff>
      <xdr:row>59</xdr:row>
      <xdr:rowOff>32476</xdr:rowOff>
    </xdr:to>
    <xdr:sp macro="" textlink="">
      <xdr:nvSpPr>
        <xdr:cNvPr id="277" name="楕円 276"/>
        <xdr:cNvSpPr/>
      </xdr:nvSpPr>
      <xdr:spPr>
        <a:xfrm>
          <a:off x="13843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17253</xdr:rowOff>
    </xdr:from>
    <xdr:ext cx="762000" cy="259045"/>
    <xdr:sp macro="" textlink="">
      <xdr:nvSpPr>
        <xdr:cNvPr id="278" name="テキスト ボックス 277"/>
        <xdr:cNvSpPr txBox="1"/>
      </xdr:nvSpPr>
      <xdr:spPr>
        <a:xfrm>
          <a:off x="13512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79" name="楕円 278"/>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80" name="テキスト ボックス 279"/>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が類似団体平均より高くなっているのは、広域消防の施設事務組合への負担金及び市立八幡浜総合病院への負担金が多額になっているためである。消防、病院への負担金は地域住民の安全・安心のために必要なものであるが、年々増高する補助費等を抑えるため経営改善努力を促す必要がある。また、補助金については、補助団体の活動・運営状況等を的確に把握し、廃止・縮小などの見直し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37</xdr:row>
      <xdr:rowOff>120142</xdr:rowOff>
    </xdr:to>
    <xdr:cxnSp macro="">
      <xdr:nvCxnSpPr>
        <xdr:cNvPr id="310" name="直線コネクタ 309"/>
        <xdr:cNvCxnSpPr/>
      </xdr:nvCxnSpPr>
      <xdr:spPr>
        <a:xfrm flipV="1">
          <a:off x="15671800" y="64546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120142</xdr:rowOff>
    </xdr:to>
    <xdr:cxnSp macro="">
      <xdr:nvCxnSpPr>
        <xdr:cNvPr id="313" name="直線コネクタ 312"/>
        <xdr:cNvCxnSpPr/>
      </xdr:nvCxnSpPr>
      <xdr:spPr>
        <a:xfrm>
          <a:off x="14782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110998</xdr:rowOff>
    </xdr:to>
    <xdr:cxnSp macro="">
      <xdr:nvCxnSpPr>
        <xdr:cNvPr id="316" name="直線コネクタ 315"/>
        <xdr:cNvCxnSpPr/>
      </xdr:nvCxnSpPr>
      <xdr:spPr>
        <a:xfrm flipV="1">
          <a:off x="13893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110998</xdr:rowOff>
    </xdr:to>
    <xdr:cxnSp macro="">
      <xdr:nvCxnSpPr>
        <xdr:cNvPr id="319" name="直線コネクタ 318"/>
        <xdr:cNvCxnSpPr/>
      </xdr:nvCxnSpPr>
      <xdr:spPr>
        <a:xfrm>
          <a:off x="13004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9" name="楕円 328"/>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30"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1" name="楕円 330"/>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2" name="テキスト ボックス 331"/>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3" name="楕円 332"/>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4" name="テキスト ボックス 333"/>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5" name="楕円 334"/>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6" name="テキスト ボックス 335"/>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7" name="楕円 336"/>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8" name="テキスト ボックス 337"/>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公債費に係る経常収支比率は、類似団体平均を</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ポイント下回っている。過去の大型事業の償還終了により元利償還金額は減少しているが、</a:t>
          </a:r>
          <a:r>
            <a:rPr kumimoji="1" lang="ja-JP" altLang="en-US" sz="1100" b="0" i="0" baseline="0">
              <a:solidFill>
                <a:schemeClr val="dk1"/>
              </a:solidFill>
              <a:effectLst/>
              <a:latin typeface="+mn-lt"/>
              <a:ea typeface="+mn-ea"/>
              <a:cs typeface="+mn-cs"/>
            </a:rPr>
            <a:t>中学校校舎耐震改修事業、</a:t>
          </a:r>
          <a:r>
            <a:rPr kumimoji="1" lang="ja-JP" altLang="ja-JP" sz="1100" b="0" i="0" baseline="0">
              <a:solidFill>
                <a:schemeClr val="dk1"/>
              </a:solidFill>
              <a:effectLst/>
              <a:latin typeface="+mn-lt"/>
              <a:ea typeface="+mn-ea"/>
              <a:cs typeface="+mn-cs"/>
            </a:rPr>
            <a:t>大島地区種苗生産施設整備事業等の償還が始まることにより、今後は公債費の増加が見込まれるため、起債の新規発行を伴う普通建設事業を抑制し、臨時財政対策債を除く起債発行額を原則として元金償還額より抑える方針と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74</xdr:row>
      <xdr:rowOff>165100</xdr:rowOff>
    </xdr:to>
    <xdr:cxnSp macro="">
      <xdr:nvCxnSpPr>
        <xdr:cNvPr id="370" name="直線コネクタ 369"/>
        <xdr:cNvCxnSpPr/>
      </xdr:nvCxnSpPr>
      <xdr:spPr>
        <a:xfrm>
          <a:off x="3987800" y="12848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74</xdr:row>
      <xdr:rowOff>161290</xdr:rowOff>
    </xdr:to>
    <xdr:cxnSp macro="">
      <xdr:nvCxnSpPr>
        <xdr:cNvPr id="373" name="直線コネクタ 372"/>
        <xdr:cNvCxnSpPr/>
      </xdr:nvCxnSpPr>
      <xdr:spPr>
        <a:xfrm>
          <a:off x="3098800" y="12840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155575</xdr:rowOff>
    </xdr:to>
    <xdr:cxnSp macro="">
      <xdr:nvCxnSpPr>
        <xdr:cNvPr id="376" name="直線コネクタ 375"/>
        <xdr:cNvCxnSpPr/>
      </xdr:nvCxnSpPr>
      <xdr:spPr>
        <a:xfrm flipV="1">
          <a:off x="2209800" y="12840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75</xdr:row>
      <xdr:rowOff>5080</xdr:rowOff>
    </xdr:to>
    <xdr:cxnSp macro="">
      <xdr:nvCxnSpPr>
        <xdr:cNvPr id="379" name="直線コネクタ 378"/>
        <xdr:cNvCxnSpPr/>
      </xdr:nvCxnSpPr>
      <xdr:spPr>
        <a:xfrm flipV="1">
          <a:off x="1320800" y="12842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9" name="楕円 388"/>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0"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91" name="楕円 390"/>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92" name="テキスト ボックス 391"/>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3" name="楕円 392"/>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4" name="テキスト ボックス 393"/>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5" name="楕円 394"/>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6" name="テキスト ボックス 395"/>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125730</xdr:rowOff>
    </xdr:from>
    <xdr:to>
      <xdr:col>6</xdr:col>
      <xdr:colOff>171450</xdr:colOff>
      <xdr:row>75</xdr:row>
      <xdr:rowOff>55880</xdr:rowOff>
    </xdr:to>
    <xdr:sp macro="" textlink="">
      <xdr:nvSpPr>
        <xdr:cNvPr id="397" name="楕円 396"/>
        <xdr:cNvSpPr/>
      </xdr:nvSpPr>
      <xdr:spPr>
        <a:xfrm>
          <a:off x="1270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66057</xdr:rowOff>
    </xdr:from>
    <xdr:ext cx="762000" cy="259045"/>
    <xdr:sp macro="" textlink="">
      <xdr:nvSpPr>
        <xdr:cNvPr id="398" name="テキスト ボックス 397"/>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公債費以外に係る経常収支比率は、類似団体平均を</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ポイント上回っている。委託料等の物件費</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ポイント、広域消防、市立八幡浜総合病院への負担金等の補助費等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ポイント、公共下水道事業等への繰出金</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ポイントなどが要因である。経常収支比率を改善するには、経常一般財源の増加も大きな要因となるため、市税の収納率向上や市有財産の売却等、歳入確保に努める。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153670</xdr:rowOff>
    </xdr:from>
    <xdr:to>
      <xdr:col>82</xdr:col>
      <xdr:colOff>107950</xdr:colOff>
      <xdr:row>78</xdr:row>
      <xdr:rowOff>168911</xdr:rowOff>
    </xdr:to>
    <xdr:cxnSp macro="">
      <xdr:nvCxnSpPr>
        <xdr:cNvPr id="431" name="直線コネクタ 430"/>
        <xdr:cNvCxnSpPr/>
      </xdr:nvCxnSpPr>
      <xdr:spPr>
        <a:xfrm flipV="1">
          <a:off x="15671800" y="135267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168911</xdr:rowOff>
    </xdr:from>
    <xdr:to>
      <xdr:col>78</xdr:col>
      <xdr:colOff>69850</xdr:colOff>
      <xdr:row>79</xdr:row>
      <xdr:rowOff>5080</xdr:rowOff>
    </xdr:to>
    <xdr:cxnSp macro="">
      <xdr:nvCxnSpPr>
        <xdr:cNvPr id="434" name="直線コネクタ 433"/>
        <xdr:cNvCxnSpPr/>
      </xdr:nvCxnSpPr>
      <xdr:spPr>
        <a:xfrm flipV="1">
          <a:off x="14782800" y="13542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79</xdr:row>
      <xdr:rowOff>31750</xdr:rowOff>
    </xdr:to>
    <xdr:cxnSp macro="">
      <xdr:nvCxnSpPr>
        <xdr:cNvPr id="437" name="直線コネクタ 436"/>
        <xdr:cNvCxnSpPr/>
      </xdr:nvCxnSpPr>
      <xdr:spPr>
        <a:xfrm flipV="1">
          <a:off x="13893800" y="13549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79</xdr:row>
      <xdr:rowOff>31750</xdr:rowOff>
    </xdr:to>
    <xdr:cxnSp macro="">
      <xdr:nvCxnSpPr>
        <xdr:cNvPr id="440" name="直線コネクタ 439"/>
        <xdr:cNvCxnSpPr/>
      </xdr:nvCxnSpPr>
      <xdr:spPr>
        <a:xfrm>
          <a:off x="13004800" y="1342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50" name="楕円 449"/>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51"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118111</xdr:rowOff>
    </xdr:from>
    <xdr:to>
      <xdr:col>78</xdr:col>
      <xdr:colOff>120650</xdr:colOff>
      <xdr:row>79</xdr:row>
      <xdr:rowOff>48261</xdr:rowOff>
    </xdr:to>
    <xdr:sp macro="" textlink="">
      <xdr:nvSpPr>
        <xdr:cNvPr id="452" name="楕円 451"/>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33038</xdr:rowOff>
    </xdr:from>
    <xdr:ext cx="736600" cy="259045"/>
    <xdr:sp macro="" textlink="">
      <xdr:nvSpPr>
        <xdr:cNvPr id="453" name="テキスト ボックス 452"/>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54" name="楕円 453"/>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55" name="テキスト ボックス 454"/>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56" name="楕円 455"/>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57" name="テキスト ボックス 456"/>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8" name="楕円 457"/>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9" name="テキスト ボックス 458"/>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79286</xdr:rowOff>
    </xdr:from>
    <xdr:to>
      <xdr:col>29</xdr:col>
      <xdr:colOff>127000</xdr:colOff>
      <xdr:row>16</xdr:row>
      <xdr:rowOff>106794</xdr:rowOff>
    </xdr:to>
    <xdr:cxnSp macro="">
      <xdr:nvCxnSpPr>
        <xdr:cNvPr id="50" name="直線コネクタ 49"/>
        <xdr:cNvCxnSpPr/>
      </xdr:nvCxnSpPr>
      <xdr:spPr bwMode="auto">
        <a:xfrm flipV="1">
          <a:off x="5003800" y="2870111"/>
          <a:ext cx="6477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93878</xdr:rowOff>
    </xdr:from>
    <xdr:to>
      <xdr:col>26</xdr:col>
      <xdr:colOff>50800</xdr:colOff>
      <xdr:row>16</xdr:row>
      <xdr:rowOff>106794</xdr:rowOff>
    </xdr:to>
    <xdr:cxnSp macro="">
      <xdr:nvCxnSpPr>
        <xdr:cNvPr id="53" name="直線コネクタ 52"/>
        <xdr:cNvCxnSpPr/>
      </xdr:nvCxnSpPr>
      <xdr:spPr bwMode="auto">
        <a:xfrm>
          <a:off x="4305300" y="2884703"/>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93878</xdr:rowOff>
    </xdr:from>
    <xdr:to>
      <xdr:col>22</xdr:col>
      <xdr:colOff>114300</xdr:colOff>
      <xdr:row>16</xdr:row>
      <xdr:rowOff>138684</xdr:rowOff>
    </xdr:to>
    <xdr:cxnSp macro="">
      <xdr:nvCxnSpPr>
        <xdr:cNvPr id="56" name="直線コネクタ 55"/>
        <xdr:cNvCxnSpPr/>
      </xdr:nvCxnSpPr>
      <xdr:spPr bwMode="auto">
        <a:xfrm flipV="1">
          <a:off x="3606800" y="2884703"/>
          <a:ext cx="6985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138684</xdr:rowOff>
    </xdr:from>
    <xdr:to>
      <xdr:col>18</xdr:col>
      <xdr:colOff>177800</xdr:colOff>
      <xdr:row>17</xdr:row>
      <xdr:rowOff>36830</xdr:rowOff>
    </xdr:to>
    <xdr:cxnSp macro="">
      <xdr:nvCxnSpPr>
        <xdr:cNvPr id="59" name="直線コネクタ 58"/>
        <xdr:cNvCxnSpPr/>
      </xdr:nvCxnSpPr>
      <xdr:spPr bwMode="auto">
        <a:xfrm flipV="1">
          <a:off x="2908300" y="2929509"/>
          <a:ext cx="698500" cy="6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28486</xdr:rowOff>
    </xdr:from>
    <xdr:to>
      <xdr:col>29</xdr:col>
      <xdr:colOff>177800</xdr:colOff>
      <xdr:row>16</xdr:row>
      <xdr:rowOff>130086</xdr:rowOff>
    </xdr:to>
    <xdr:sp macro="" textlink="">
      <xdr:nvSpPr>
        <xdr:cNvPr id="69" name="楕円 68"/>
        <xdr:cNvSpPr/>
      </xdr:nvSpPr>
      <xdr:spPr bwMode="auto">
        <a:xfrm>
          <a:off x="5600700" y="281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45013</xdr:rowOff>
    </xdr:from>
    <xdr:ext cx="762000" cy="259045"/>
    <xdr:sp macro="" textlink="">
      <xdr:nvSpPr>
        <xdr:cNvPr id="70" name="人口1人当たり決算額の推移該当値テキスト130"/>
        <xdr:cNvSpPr txBox="1"/>
      </xdr:nvSpPr>
      <xdr:spPr>
        <a:xfrm>
          <a:off x="5740400" y="266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55994</xdr:rowOff>
    </xdr:from>
    <xdr:to>
      <xdr:col>26</xdr:col>
      <xdr:colOff>101600</xdr:colOff>
      <xdr:row>16</xdr:row>
      <xdr:rowOff>157594</xdr:rowOff>
    </xdr:to>
    <xdr:sp macro="" textlink="">
      <xdr:nvSpPr>
        <xdr:cNvPr id="71" name="楕円 70"/>
        <xdr:cNvSpPr/>
      </xdr:nvSpPr>
      <xdr:spPr bwMode="auto">
        <a:xfrm>
          <a:off x="4953000" y="284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167771</xdr:rowOff>
    </xdr:from>
    <xdr:ext cx="736600" cy="259045"/>
    <xdr:sp macro="" textlink="">
      <xdr:nvSpPr>
        <xdr:cNvPr id="72" name="テキスト ボックス 71"/>
        <xdr:cNvSpPr txBox="1"/>
      </xdr:nvSpPr>
      <xdr:spPr>
        <a:xfrm>
          <a:off x="4622800" y="261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43078</xdr:rowOff>
    </xdr:from>
    <xdr:to>
      <xdr:col>22</xdr:col>
      <xdr:colOff>165100</xdr:colOff>
      <xdr:row>16</xdr:row>
      <xdr:rowOff>144678</xdr:rowOff>
    </xdr:to>
    <xdr:sp macro="" textlink="">
      <xdr:nvSpPr>
        <xdr:cNvPr id="73" name="楕円 72"/>
        <xdr:cNvSpPr/>
      </xdr:nvSpPr>
      <xdr:spPr bwMode="auto">
        <a:xfrm>
          <a:off x="4254500" y="28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154855</xdr:rowOff>
    </xdr:from>
    <xdr:ext cx="762000" cy="259045"/>
    <xdr:sp macro="" textlink="">
      <xdr:nvSpPr>
        <xdr:cNvPr id="74" name="テキスト ボックス 73"/>
        <xdr:cNvSpPr txBox="1"/>
      </xdr:nvSpPr>
      <xdr:spPr>
        <a:xfrm>
          <a:off x="3924300" y="26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87884</xdr:rowOff>
    </xdr:from>
    <xdr:to>
      <xdr:col>19</xdr:col>
      <xdr:colOff>38100</xdr:colOff>
      <xdr:row>17</xdr:row>
      <xdr:rowOff>18034</xdr:rowOff>
    </xdr:to>
    <xdr:sp macro="" textlink="">
      <xdr:nvSpPr>
        <xdr:cNvPr id="75" name="楕円 74"/>
        <xdr:cNvSpPr/>
      </xdr:nvSpPr>
      <xdr:spPr bwMode="auto">
        <a:xfrm>
          <a:off x="3556000" y="287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28211</xdr:rowOff>
    </xdr:from>
    <xdr:ext cx="762000" cy="259045"/>
    <xdr:sp macro="" textlink="">
      <xdr:nvSpPr>
        <xdr:cNvPr id="76" name="テキスト ボックス 75"/>
        <xdr:cNvSpPr txBox="1"/>
      </xdr:nvSpPr>
      <xdr:spPr>
        <a:xfrm>
          <a:off x="3225800" y="26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157480</xdr:rowOff>
    </xdr:from>
    <xdr:to>
      <xdr:col>15</xdr:col>
      <xdr:colOff>101600</xdr:colOff>
      <xdr:row>17</xdr:row>
      <xdr:rowOff>87630</xdr:rowOff>
    </xdr:to>
    <xdr:sp macro="" textlink="">
      <xdr:nvSpPr>
        <xdr:cNvPr id="77" name="楕円 76"/>
        <xdr:cNvSpPr/>
      </xdr:nvSpPr>
      <xdr:spPr bwMode="auto">
        <a:xfrm>
          <a:off x="2857500" y="294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97807</xdr:rowOff>
    </xdr:from>
    <xdr:ext cx="762000" cy="259045"/>
    <xdr:sp macro="" textlink="">
      <xdr:nvSpPr>
        <xdr:cNvPr id="78" name="テキスト ボックス 77"/>
        <xdr:cNvSpPr txBox="1"/>
      </xdr:nvSpPr>
      <xdr:spPr>
        <a:xfrm>
          <a:off x="25273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221938</xdr:rowOff>
    </xdr:from>
    <xdr:to>
      <xdr:col>29</xdr:col>
      <xdr:colOff>127000</xdr:colOff>
      <xdr:row>37</xdr:row>
      <xdr:rowOff>227314</xdr:rowOff>
    </xdr:to>
    <xdr:cxnSp macro="">
      <xdr:nvCxnSpPr>
        <xdr:cNvPr id="110" name="直線コネクタ 109"/>
        <xdr:cNvCxnSpPr/>
      </xdr:nvCxnSpPr>
      <xdr:spPr bwMode="auto">
        <a:xfrm>
          <a:off x="5003800" y="7346638"/>
          <a:ext cx="647700" cy="5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215468</xdr:rowOff>
    </xdr:from>
    <xdr:to>
      <xdr:col>26</xdr:col>
      <xdr:colOff>50800</xdr:colOff>
      <xdr:row>37</xdr:row>
      <xdr:rowOff>221938</xdr:rowOff>
    </xdr:to>
    <xdr:cxnSp macro="">
      <xdr:nvCxnSpPr>
        <xdr:cNvPr id="113" name="直線コネクタ 112"/>
        <xdr:cNvCxnSpPr/>
      </xdr:nvCxnSpPr>
      <xdr:spPr bwMode="auto">
        <a:xfrm>
          <a:off x="4305300" y="7340168"/>
          <a:ext cx="698500" cy="6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207371</xdr:rowOff>
    </xdr:from>
    <xdr:to>
      <xdr:col>22</xdr:col>
      <xdr:colOff>114300</xdr:colOff>
      <xdr:row>37</xdr:row>
      <xdr:rowOff>215468</xdr:rowOff>
    </xdr:to>
    <xdr:cxnSp macro="">
      <xdr:nvCxnSpPr>
        <xdr:cNvPr id="116" name="直線コネクタ 115"/>
        <xdr:cNvCxnSpPr/>
      </xdr:nvCxnSpPr>
      <xdr:spPr bwMode="auto">
        <a:xfrm>
          <a:off x="3606800" y="7332071"/>
          <a:ext cx="698500" cy="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197738</xdr:rowOff>
    </xdr:from>
    <xdr:to>
      <xdr:col>18</xdr:col>
      <xdr:colOff>177800</xdr:colOff>
      <xdr:row>37</xdr:row>
      <xdr:rowOff>207371</xdr:rowOff>
    </xdr:to>
    <xdr:cxnSp macro="">
      <xdr:nvCxnSpPr>
        <xdr:cNvPr id="119" name="直線コネクタ 118"/>
        <xdr:cNvCxnSpPr/>
      </xdr:nvCxnSpPr>
      <xdr:spPr bwMode="auto">
        <a:xfrm>
          <a:off x="2908300" y="7322438"/>
          <a:ext cx="698500" cy="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176514</xdr:rowOff>
    </xdr:from>
    <xdr:to>
      <xdr:col>29</xdr:col>
      <xdr:colOff>177800</xdr:colOff>
      <xdr:row>37</xdr:row>
      <xdr:rowOff>278114</xdr:rowOff>
    </xdr:to>
    <xdr:sp macro="" textlink="">
      <xdr:nvSpPr>
        <xdr:cNvPr id="129" name="楕円 128"/>
        <xdr:cNvSpPr/>
      </xdr:nvSpPr>
      <xdr:spPr bwMode="auto">
        <a:xfrm>
          <a:off x="5600700" y="730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129541</xdr:rowOff>
    </xdr:from>
    <xdr:ext cx="762000" cy="259045"/>
    <xdr:sp macro="" textlink="">
      <xdr:nvSpPr>
        <xdr:cNvPr id="130" name="人口1人当たり決算額の推移該当値テキスト445"/>
        <xdr:cNvSpPr txBox="1"/>
      </xdr:nvSpPr>
      <xdr:spPr>
        <a:xfrm>
          <a:off x="5740400" y="708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171138</xdr:rowOff>
    </xdr:from>
    <xdr:to>
      <xdr:col>26</xdr:col>
      <xdr:colOff>101600</xdr:colOff>
      <xdr:row>37</xdr:row>
      <xdr:rowOff>272738</xdr:rowOff>
    </xdr:to>
    <xdr:sp macro="" textlink="">
      <xdr:nvSpPr>
        <xdr:cNvPr id="131" name="楕円 130"/>
        <xdr:cNvSpPr/>
      </xdr:nvSpPr>
      <xdr:spPr bwMode="auto">
        <a:xfrm>
          <a:off x="4953000" y="7295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111465</xdr:rowOff>
    </xdr:from>
    <xdr:ext cx="736600" cy="259045"/>
    <xdr:sp macro="" textlink="">
      <xdr:nvSpPr>
        <xdr:cNvPr id="132" name="テキスト ボックス 131"/>
        <xdr:cNvSpPr txBox="1"/>
      </xdr:nvSpPr>
      <xdr:spPr>
        <a:xfrm>
          <a:off x="4622800" y="706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164668</xdr:rowOff>
    </xdr:from>
    <xdr:to>
      <xdr:col>22</xdr:col>
      <xdr:colOff>165100</xdr:colOff>
      <xdr:row>37</xdr:row>
      <xdr:rowOff>266268</xdr:rowOff>
    </xdr:to>
    <xdr:sp macro="" textlink="">
      <xdr:nvSpPr>
        <xdr:cNvPr id="133" name="楕円 132"/>
        <xdr:cNvSpPr/>
      </xdr:nvSpPr>
      <xdr:spPr bwMode="auto">
        <a:xfrm>
          <a:off x="4254500" y="7289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104995</xdr:rowOff>
    </xdr:from>
    <xdr:ext cx="762000" cy="259045"/>
    <xdr:sp macro="" textlink="">
      <xdr:nvSpPr>
        <xdr:cNvPr id="134" name="テキスト ボックス 133"/>
        <xdr:cNvSpPr txBox="1"/>
      </xdr:nvSpPr>
      <xdr:spPr>
        <a:xfrm>
          <a:off x="3924300" y="70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156571</xdr:rowOff>
    </xdr:from>
    <xdr:to>
      <xdr:col>19</xdr:col>
      <xdr:colOff>38100</xdr:colOff>
      <xdr:row>37</xdr:row>
      <xdr:rowOff>258171</xdr:rowOff>
    </xdr:to>
    <xdr:sp macro="" textlink="">
      <xdr:nvSpPr>
        <xdr:cNvPr id="135" name="楕円 134"/>
        <xdr:cNvSpPr/>
      </xdr:nvSpPr>
      <xdr:spPr bwMode="auto">
        <a:xfrm>
          <a:off x="3556000" y="728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96898</xdr:rowOff>
    </xdr:from>
    <xdr:ext cx="762000" cy="259045"/>
    <xdr:sp macro="" textlink="">
      <xdr:nvSpPr>
        <xdr:cNvPr id="136" name="テキスト ボックス 135"/>
        <xdr:cNvSpPr txBox="1"/>
      </xdr:nvSpPr>
      <xdr:spPr>
        <a:xfrm>
          <a:off x="3225800" y="70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146938</xdr:rowOff>
    </xdr:from>
    <xdr:to>
      <xdr:col>15</xdr:col>
      <xdr:colOff>101600</xdr:colOff>
      <xdr:row>37</xdr:row>
      <xdr:rowOff>248538</xdr:rowOff>
    </xdr:to>
    <xdr:sp macro="" textlink="">
      <xdr:nvSpPr>
        <xdr:cNvPr id="137" name="楕円 136"/>
        <xdr:cNvSpPr/>
      </xdr:nvSpPr>
      <xdr:spPr bwMode="auto">
        <a:xfrm>
          <a:off x="2857500" y="727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87265</xdr:rowOff>
    </xdr:from>
    <xdr:ext cx="762000" cy="259045"/>
    <xdr:sp macro="" textlink="">
      <xdr:nvSpPr>
        <xdr:cNvPr id="138" name="テキスト ボックス 137"/>
        <xdr:cNvSpPr txBox="1"/>
      </xdr:nvSpPr>
      <xdr:spPr>
        <a:xfrm>
          <a:off x="2527300" y="704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34,546
34,364
132.68
20,529,962
20,226,066
215,414
11,238,544
21,722,787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48933</xdr:rowOff>
    </xdr:from>
    <xdr:to>
      <xdr:col>24</xdr:col>
      <xdr:colOff>63500</xdr:colOff>
      <xdr:row>35</xdr:row>
      <xdr:rowOff>73584</xdr:rowOff>
    </xdr:to>
    <xdr:cxnSp macro="">
      <xdr:nvCxnSpPr>
        <xdr:cNvPr id="61" name="直線コネクタ 60"/>
        <xdr:cNvCxnSpPr/>
      </xdr:nvCxnSpPr>
      <xdr:spPr>
        <a:xfrm flipV="1">
          <a:off x="3797300" y="6049683"/>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24790</xdr:rowOff>
    </xdr:from>
    <xdr:to>
      <xdr:col>19</xdr:col>
      <xdr:colOff>177800</xdr:colOff>
      <xdr:row>35</xdr:row>
      <xdr:rowOff>73584</xdr:rowOff>
    </xdr:to>
    <xdr:cxnSp macro="">
      <xdr:nvCxnSpPr>
        <xdr:cNvPr id="64" name="直線コネクタ 63"/>
        <xdr:cNvCxnSpPr/>
      </xdr:nvCxnSpPr>
      <xdr:spPr>
        <a:xfrm>
          <a:off x="2908300" y="6025540"/>
          <a:ext cx="889000" cy="4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24790</xdr:rowOff>
    </xdr:from>
    <xdr:to>
      <xdr:col>15</xdr:col>
      <xdr:colOff>50800</xdr:colOff>
      <xdr:row>35</xdr:row>
      <xdr:rowOff>68516</xdr:rowOff>
    </xdr:to>
    <xdr:cxnSp macro="">
      <xdr:nvCxnSpPr>
        <xdr:cNvPr id="67" name="直線コネクタ 66"/>
        <xdr:cNvCxnSpPr/>
      </xdr:nvCxnSpPr>
      <xdr:spPr>
        <a:xfrm flipV="1">
          <a:off x="2019300" y="6025540"/>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68516</xdr:rowOff>
    </xdr:from>
    <xdr:to>
      <xdr:col>10</xdr:col>
      <xdr:colOff>114300</xdr:colOff>
      <xdr:row>36</xdr:row>
      <xdr:rowOff>4547</xdr:rowOff>
    </xdr:to>
    <xdr:cxnSp macro="">
      <xdr:nvCxnSpPr>
        <xdr:cNvPr id="70" name="直線コネクタ 69"/>
        <xdr:cNvCxnSpPr/>
      </xdr:nvCxnSpPr>
      <xdr:spPr>
        <a:xfrm flipV="1">
          <a:off x="1130300" y="6069266"/>
          <a:ext cx="889000" cy="10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169583</xdr:rowOff>
    </xdr:from>
    <xdr:to>
      <xdr:col>24</xdr:col>
      <xdr:colOff>114300</xdr:colOff>
      <xdr:row>35</xdr:row>
      <xdr:rowOff>99733</xdr:rowOff>
    </xdr:to>
    <xdr:sp macro="" textlink="">
      <xdr:nvSpPr>
        <xdr:cNvPr id="80" name="楕円 79"/>
        <xdr:cNvSpPr/>
      </xdr:nvSpPr>
      <xdr:spPr>
        <a:xfrm>
          <a:off x="4584700" y="59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148010</xdr:rowOff>
    </xdr:from>
    <xdr:ext cx="534377" cy="259045"/>
    <xdr:sp macro="" textlink="">
      <xdr:nvSpPr>
        <xdr:cNvPr id="81" name="人件費該当値テキスト"/>
        <xdr:cNvSpPr txBox="1"/>
      </xdr:nvSpPr>
      <xdr:spPr>
        <a:xfrm>
          <a:off x="4686300" y="59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22784</xdr:rowOff>
    </xdr:from>
    <xdr:to>
      <xdr:col>20</xdr:col>
      <xdr:colOff>38100</xdr:colOff>
      <xdr:row>35</xdr:row>
      <xdr:rowOff>124384</xdr:rowOff>
    </xdr:to>
    <xdr:sp macro="" textlink="">
      <xdr:nvSpPr>
        <xdr:cNvPr id="82" name="楕円 81"/>
        <xdr:cNvSpPr/>
      </xdr:nvSpPr>
      <xdr:spPr>
        <a:xfrm>
          <a:off x="3746500" y="60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115511</xdr:rowOff>
    </xdr:from>
    <xdr:ext cx="534377" cy="259045"/>
    <xdr:sp macro="" textlink="">
      <xdr:nvSpPr>
        <xdr:cNvPr id="83" name="テキスト ボックス 82"/>
        <xdr:cNvSpPr txBox="1"/>
      </xdr:nvSpPr>
      <xdr:spPr>
        <a:xfrm>
          <a:off x="3530111" y="61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145440</xdr:rowOff>
    </xdr:from>
    <xdr:to>
      <xdr:col>15</xdr:col>
      <xdr:colOff>101600</xdr:colOff>
      <xdr:row>35</xdr:row>
      <xdr:rowOff>75590</xdr:rowOff>
    </xdr:to>
    <xdr:sp macro="" textlink="">
      <xdr:nvSpPr>
        <xdr:cNvPr id="84" name="楕円 83"/>
        <xdr:cNvSpPr/>
      </xdr:nvSpPr>
      <xdr:spPr>
        <a:xfrm>
          <a:off x="2857500" y="59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66717</xdr:rowOff>
    </xdr:from>
    <xdr:ext cx="534377" cy="259045"/>
    <xdr:sp macro="" textlink="">
      <xdr:nvSpPr>
        <xdr:cNvPr id="85" name="テキスト ボックス 84"/>
        <xdr:cNvSpPr txBox="1"/>
      </xdr:nvSpPr>
      <xdr:spPr>
        <a:xfrm>
          <a:off x="2641111" y="60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17716</xdr:rowOff>
    </xdr:from>
    <xdr:to>
      <xdr:col>10</xdr:col>
      <xdr:colOff>165100</xdr:colOff>
      <xdr:row>35</xdr:row>
      <xdr:rowOff>119316</xdr:rowOff>
    </xdr:to>
    <xdr:sp macro="" textlink="">
      <xdr:nvSpPr>
        <xdr:cNvPr id="86" name="楕円 85"/>
        <xdr:cNvSpPr/>
      </xdr:nvSpPr>
      <xdr:spPr>
        <a:xfrm>
          <a:off x="1968500" y="60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110443</xdr:rowOff>
    </xdr:from>
    <xdr:ext cx="534377" cy="259045"/>
    <xdr:sp macro="" textlink="">
      <xdr:nvSpPr>
        <xdr:cNvPr id="87" name="テキスト ボックス 86"/>
        <xdr:cNvSpPr txBox="1"/>
      </xdr:nvSpPr>
      <xdr:spPr>
        <a:xfrm>
          <a:off x="1752111" y="61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125197</xdr:rowOff>
    </xdr:from>
    <xdr:to>
      <xdr:col>6</xdr:col>
      <xdr:colOff>38100</xdr:colOff>
      <xdr:row>36</xdr:row>
      <xdr:rowOff>55347</xdr:rowOff>
    </xdr:to>
    <xdr:sp macro="" textlink="">
      <xdr:nvSpPr>
        <xdr:cNvPr id="88" name="楕円 87"/>
        <xdr:cNvSpPr/>
      </xdr:nvSpPr>
      <xdr:spPr>
        <a:xfrm>
          <a:off x="1079500" y="61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46474</xdr:rowOff>
    </xdr:from>
    <xdr:ext cx="534377" cy="259045"/>
    <xdr:sp macro="" textlink="">
      <xdr:nvSpPr>
        <xdr:cNvPr id="89" name="テキスト ボックス 88"/>
        <xdr:cNvSpPr txBox="1"/>
      </xdr:nvSpPr>
      <xdr:spPr>
        <a:xfrm>
          <a:off x="863111" y="62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57010</xdr:rowOff>
    </xdr:from>
    <xdr:to>
      <xdr:col>24</xdr:col>
      <xdr:colOff>63500</xdr:colOff>
      <xdr:row>55</xdr:row>
      <xdr:rowOff>85725</xdr:rowOff>
    </xdr:to>
    <xdr:cxnSp macro="">
      <xdr:nvCxnSpPr>
        <xdr:cNvPr id="119" name="直線コネクタ 118"/>
        <xdr:cNvCxnSpPr/>
      </xdr:nvCxnSpPr>
      <xdr:spPr>
        <a:xfrm flipV="1">
          <a:off x="3797300" y="9486760"/>
          <a:ext cx="8382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85725</xdr:rowOff>
    </xdr:from>
    <xdr:to>
      <xdr:col>19</xdr:col>
      <xdr:colOff>177800</xdr:colOff>
      <xdr:row>55</xdr:row>
      <xdr:rowOff>105855</xdr:rowOff>
    </xdr:to>
    <xdr:cxnSp macro="">
      <xdr:nvCxnSpPr>
        <xdr:cNvPr id="122" name="直線コネクタ 121"/>
        <xdr:cNvCxnSpPr/>
      </xdr:nvCxnSpPr>
      <xdr:spPr>
        <a:xfrm flipV="1">
          <a:off x="2908300" y="9515475"/>
          <a:ext cx="889000" cy="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105855</xdr:rowOff>
    </xdr:from>
    <xdr:to>
      <xdr:col>15</xdr:col>
      <xdr:colOff>50800</xdr:colOff>
      <xdr:row>56</xdr:row>
      <xdr:rowOff>39751</xdr:rowOff>
    </xdr:to>
    <xdr:cxnSp macro="">
      <xdr:nvCxnSpPr>
        <xdr:cNvPr id="125" name="直線コネクタ 124"/>
        <xdr:cNvCxnSpPr/>
      </xdr:nvCxnSpPr>
      <xdr:spPr>
        <a:xfrm flipV="1">
          <a:off x="2019300" y="9535605"/>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39751</xdr:rowOff>
    </xdr:from>
    <xdr:to>
      <xdr:col>10</xdr:col>
      <xdr:colOff>114300</xdr:colOff>
      <xdr:row>56</xdr:row>
      <xdr:rowOff>81407</xdr:rowOff>
    </xdr:to>
    <xdr:cxnSp macro="">
      <xdr:nvCxnSpPr>
        <xdr:cNvPr id="128" name="直線コネクタ 127"/>
        <xdr:cNvCxnSpPr/>
      </xdr:nvCxnSpPr>
      <xdr:spPr>
        <a:xfrm flipV="1">
          <a:off x="1130300" y="9640951"/>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6210</xdr:rowOff>
    </xdr:from>
    <xdr:to>
      <xdr:col>24</xdr:col>
      <xdr:colOff>114300</xdr:colOff>
      <xdr:row>55</xdr:row>
      <xdr:rowOff>107810</xdr:rowOff>
    </xdr:to>
    <xdr:sp macro="" textlink="">
      <xdr:nvSpPr>
        <xdr:cNvPr id="138" name="楕円 137"/>
        <xdr:cNvSpPr/>
      </xdr:nvSpPr>
      <xdr:spPr>
        <a:xfrm>
          <a:off x="4584700" y="94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29087</xdr:rowOff>
    </xdr:from>
    <xdr:ext cx="534377" cy="259045"/>
    <xdr:sp macro="" textlink="">
      <xdr:nvSpPr>
        <xdr:cNvPr id="139" name="物件費該当値テキスト"/>
        <xdr:cNvSpPr txBox="1"/>
      </xdr:nvSpPr>
      <xdr:spPr>
        <a:xfrm>
          <a:off x="4686300" y="9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34925</xdr:rowOff>
    </xdr:from>
    <xdr:to>
      <xdr:col>20</xdr:col>
      <xdr:colOff>38100</xdr:colOff>
      <xdr:row>55</xdr:row>
      <xdr:rowOff>136525</xdr:rowOff>
    </xdr:to>
    <xdr:sp macro="" textlink="">
      <xdr:nvSpPr>
        <xdr:cNvPr id="140" name="楕円 139"/>
        <xdr:cNvSpPr/>
      </xdr:nvSpPr>
      <xdr:spPr>
        <a:xfrm>
          <a:off x="3746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153052</xdr:rowOff>
    </xdr:from>
    <xdr:ext cx="534377" cy="259045"/>
    <xdr:sp macro="" textlink="">
      <xdr:nvSpPr>
        <xdr:cNvPr id="141" name="テキスト ボックス 140"/>
        <xdr:cNvSpPr txBox="1"/>
      </xdr:nvSpPr>
      <xdr:spPr>
        <a:xfrm>
          <a:off x="3530111" y="92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55055</xdr:rowOff>
    </xdr:from>
    <xdr:to>
      <xdr:col>15</xdr:col>
      <xdr:colOff>101600</xdr:colOff>
      <xdr:row>55</xdr:row>
      <xdr:rowOff>156655</xdr:rowOff>
    </xdr:to>
    <xdr:sp macro="" textlink="">
      <xdr:nvSpPr>
        <xdr:cNvPr id="142" name="楕円 141"/>
        <xdr:cNvSpPr/>
      </xdr:nvSpPr>
      <xdr:spPr>
        <a:xfrm>
          <a:off x="2857500" y="94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1732</xdr:rowOff>
    </xdr:from>
    <xdr:ext cx="534377" cy="259045"/>
    <xdr:sp macro="" textlink="">
      <xdr:nvSpPr>
        <xdr:cNvPr id="143" name="テキスト ボックス 142"/>
        <xdr:cNvSpPr txBox="1"/>
      </xdr:nvSpPr>
      <xdr:spPr>
        <a:xfrm>
          <a:off x="2641111" y="92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160401</xdr:rowOff>
    </xdr:from>
    <xdr:to>
      <xdr:col>10</xdr:col>
      <xdr:colOff>165100</xdr:colOff>
      <xdr:row>56</xdr:row>
      <xdr:rowOff>90551</xdr:rowOff>
    </xdr:to>
    <xdr:sp macro="" textlink="">
      <xdr:nvSpPr>
        <xdr:cNvPr id="144" name="楕円 143"/>
        <xdr:cNvSpPr/>
      </xdr:nvSpPr>
      <xdr:spPr>
        <a:xfrm>
          <a:off x="1968500" y="95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107078</xdr:rowOff>
    </xdr:from>
    <xdr:ext cx="534377" cy="259045"/>
    <xdr:sp macro="" textlink="">
      <xdr:nvSpPr>
        <xdr:cNvPr id="145" name="テキスト ボックス 144"/>
        <xdr:cNvSpPr txBox="1"/>
      </xdr:nvSpPr>
      <xdr:spPr>
        <a:xfrm>
          <a:off x="1752111" y="93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30607</xdr:rowOff>
    </xdr:from>
    <xdr:to>
      <xdr:col>6</xdr:col>
      <xdr:colOff>38100</xdr:colOff>
      <xdr:row>56</xdr:row>
      <xdr:rowOff>132207</xdr:rowOff>
    </xdr:to>
    <xdr:sp macro="" textlink="">
      <xdr:nvSpPr>
        <xdr:cNvPr id="146" name="楕円 145"/>
        <xdr:cNvSpPr/>
      </xdr:nvSpPr>
      <xdr:spPr>
        <a:xfrm>
          <a:off x="1079500" y="9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148734</xdr:rowOff>
    </xdr:from>
    <xdr:ext cx="534377" cy="259045"/>
    <xdr:sp macro="" textlink="">
      <xdr:nvSpPr>
        <xdr:cNvPr id="147" name="テキスト ボックス 146"/>
        <xdr:cNvSpPr txBox="1"/>
      </xdr:nvSpPr>
      <xdr:spPr>
        <a:xfrm>
          <a:off x="863111" y="94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52927</xdr:rowOff>
    </xdr:from>
    <xdr:to>
      <xdr:col>24</xdr:col>
      <xdr:colOff>63500</xdr:colOff>
      <xdr:row>78</xdr:row>
      <xdr:rowOff>79617</xdr:rowOff>
    </xdr:to>
    <xdr:cxnSp macro="">
      <xdr:nvCxnSpPr>
        <xdr:cNvPr id="176" name="直線コネクタ 175"/>
        <xdr:cNvCxnSpPr/>
      </xdr:nvCxnSpPr>
      <xdr:spPr>
        <a:xfrm flipV="1">
          <a:off x="3797300" y="13426027"/>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79617</xdr:rowOff>
    </xdr:from>
    <xdr:to>
      <xdr:col>19</xdr:col>
      <xdr:colOff>177800</xdr:colOff>
      <xdr:row>78</xdr:row>
      <xdr:rowOff>84874</xdr:rowOff>
    </xdr:to>
    <xdr:cxnSp macro="">
      <xdr:nvCxnSpPr>
        <xdr:cNvPr id="179" name="直線コネクタ 178"/>
        <xdr:cNvCxnSpPr/>
      </xdr:nvCxnSpPr>
      <xdr:spPr>
        <a:xfrm flipV="1">
          <a:off x="2908300" y="13452717"/>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81331</xdr:rowOff>
    </xdr:from>
    <xdr:to>
      <xdr:col>15</xdr:col>
      <xdr:colOff>50800</xdr:colOff>
      <xdr:row>78</xdr:row>
      <xdr:rowOff>84874</xdr:rowOff>
    </xdr:to>
    <xdr:cxnSp macro="">
      <xdr:nvCxnSpPr>
        <xdr:cNvPr id="182" name="直線コネクタ 181"/>
        <xdr:cNvCxnSpPr/>
      </xdr:nvCxnSpPr>
      <xdr:spPr>
        <a:xfrm>
          <a:off x="2019300" y="13454431"/>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70396</xdr:rowOff>
    </xdr:from>
    <xdr:to>
      <xdr:col>10</xdr:col>
      <xdr:colOff>114300</xdr:colOff>
      <xdr:row>78</xdr:row>
      <xdr:rowOff>81331</xdr:rowOff>
    </xdr:to>
    <xdr:cxnSp macro="">
      <xdr:nvCxnSpPr>
        <xdr:cNvPr id="185" name="直線コネクタ 184"/>
        <xdr:cNvCxnSpPr/>
      </xdr:nvCxnSpPr>
      <xdr:spPr>
        <a:xfrm>
          <a:off x="1130300" y="13443496"/>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2127</xdr:rowOff>
    </xdr:from>
    <xdr:to>
      <xdr:col>24</xdr:col>
      <xdr:colOff>114300</xdr:colOff>
      <xdr:row>78</xdr:row>
      <xdr:rowOff>103727</xdr:rowOff>
    </xdr:to>
    <xdr:sp macro="" textlink="">
      <xdr:nvSpPr>
        <xdr:cNvPr id="195" name="楕円 194"/>
        <xdr:cNvSpPr/>
      </xdr:nvSpPr>
      <xdr:spPr>
        <a:xfrm>
          <a:off x="4584700" y="133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25004</xdr:rowOff>
    </xdr:from>
    <xdr:ext cx="469744" cy="259045"/>
    <xdr:sp macro="" textlink="">
      <xdr:nvSpPr>
        <xdr:cNvPr id="196" name="維持補修費該当値テキスト"/>
        <xdr:cNvSpPr txBox="1"/>
      </xdr:nvSpPr>
      <xdr:spPr>
        <a:xfrm>
          <a:off x="4686300" y="132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28817</xdr:rowOff>
    </xdr:from>
    <xdr:to>
      <xdr:col>20</xdr:col>
      <xdr:colOff>38100</xdr:colOff>
      <xdr:row>78</xdr:row>
      <xdr:rowOff>130417</xdr:rowOff>
    </xdr:to>
    <xdr:sp macro="" textlink="">
      <xdr:nvSpPr>
        <xdr:cNvPr id="197" name="楕円 196"/>
        <xdr:cNvSpPr/>
      </xdr:nvSpPr>
      <xdr:spPr>
        <a:xfrm>
          <a:off x="3746500" y="134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121544</xdr:rowOff>
    </xdr:from>
    <xdr:ext cx="469744" cy="259045"/>
    <xdr:sp macro="" textlink="">
      <xdr:nvSpPr>
        <xdr:cNvPr id="198" name="テキスト ボックス 197"/>
        <xdr:cNvSpPr txBox="1"/>
      </xdr:nvSpPr>
      <xdr:spPr>
        <a:xfrm>
          <a:off x="3562428" y="134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34074</xdr:rowOff>
    </xdr:from>
    <xdr:to>
      <xdr:col>15</xdr:col>
      <xdr:colOff>101600</xdr:colOff>
      <xdr:row>78</xdr:row>
      <xdr:rowOff>135674</xdr:rowOff>
    </xdr:to>
    <xdr:sp macro="" textlink="">
      <xdr:nvSpPr>
        <xdr:cNvPr id="199" name="楕円 198"/>
        <xdr:cNvSpPr/>
      </xdr:nvSpPr>
      <xdr:spPr>
        <a:xfrm>
          <a:off x="2857500" y="134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152201</xdr:rowOff>
    </xdr:from>
    <xdr:ext cx="469744" cy="259045"/>
    <xdr:sp macro="" textlink="">
      <xdr:nvSpPr>
        <xdr:cNvPr id="200" name="テキスト ボックス 199"/>
        <xdr:cNvSpPr txBox="1"/>
      </xdr:nvSpPr>
      <xdr:spPr>
        <a:xfrm>
          <a:off x="2673428" y="131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30531</xdr:rowOff>
    </xdr:from>
    <xdr:to>
      <xdr:col>10</xdr:col>
      <xdr:colOff>165100</xdr:colOff>
      <xdr:row>78</xdr:row>
      <xdr:rowOff>132131</xdr:rowOff>
    </xdr:to>
    <xdr:sp macro="" textlink="">
      <xdr:nvSpPr>
        <xdr:cNvPr id="201" name="楕円 200"/>
        <xdr:cNvSpPr/>
      </xdr:nvSpPr>
      <xdr:spPr>
        <a:xfrm>
          <a:off x="1968500" y="134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148658</xdr:rowOff>
    </xdr:from>
    <xdr:ext cx="469744" cy="259045"/>
    <xdr:sp macro="" textlink="">
      <xdr:nvSpPr>
        <xdr:cNvPr id="202" name="テキスト ボックス 201"/>
        <xdr:cNvSpPr txBox="1"/>
      </xdr:nvSpPr>
      <xdr:spPr>
        <a:xfrm>
          <a:off x="1784428" y="1317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19596</xdr:rowOff>
    </xdr:from>
    <xdr:to>
      <xdr:col>6</xdr:col>
      <xdr:colOff>38100</xdr:colOff>
      <xdr:row>78</xdr:row>
      <xdr:rowOff>121196</xdr:rowOff>
    </xdr:to>
    <xdr:sp macro="" textlink="">
      <xdr:nvSpPr>
        <xdr:cNvPr id="203" name="楕円 202"/>
        <xdr:cNvSpPr/>
      </xdr:nvSpPr>
      <xdr:spPr>
        <a:xfrm>
          <a:off x="1079500" y="133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137723</xdr:rowOff>
    </xdr:from>
    <xdr:ext cx="469744" cy="259045"/>
    <xdr:sp macro="" textlink="">
      <xdr:nvSpPr>
        <xdr:cNvPr id="204" name="テキスト ボックス 203"/>
        <xdr:cNvSpPr txBox="1"/>
      </xdr:nvSpPr>
      <xdr:spPr>
        <a:xfrm>
          <a:off x="895428" y="131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38646</xdr:rowOff>
    </xdr:from>
    <xdr:to>
      <xdr:col>24</xdr:col>
      <xdr:colOff>63500</xdr:colOff>
      <xdr:row>98</xdr:row>
      <xdr:rowOff>114605</xdr:rowOff>
    </xdr:to>
    <xdr:cxnSp macro="">
      <xdr:nvCxnSpPr>
        <xdr:cNvPr id="234" name="直線コネクタ 233"/>
        <xdr:cNvCxnSpPr/>
      </xdr:nvCxnSpPr>
      <xdr:spPr>
        <a:xfrm>
          <a:off x="3797300" y="16840746"/>
          <a:ext cx="8382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38646</xdr:rowOff>
    </xdr:from>
    <xdr:to>
      <xdr:col>19</xdr:col>
      <xdr:colOff>177800</xdr:colOff>
      <xdr:row>98</xdr:row>
      <xdr:rowOff>111353</xdr:rowOff>
    </xdr:to>
    <xdr:cxnSp macro="">
      <xdr:nvCxnSpPr>
        <xdr:cNvPr id="237" name="直線コネクタ 236"/>
        <xdr:cNvCxnSpPr/>
      </xdr:nvCxnSpPr>
      <xdr:spPr>
        <a:xfrm flipV="1">
          <a:off x="2908300" y="16840746"/>
          <a:ext cx="889000" cy="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86271</xdr:rowOff>
    </xdr:from>
    <xdr:to>
      <xdr:col>15</xdr:col>
      <xdr:colOff>50800</xdr:colOff>
      <xdr:row>98</xdr:row>
      <xdr:rowOff>111353</xdr:rowOff>
    </xdr:to>
    <xdr:cxnSp macro="">
      <xdr:nvCxnSpPr>
        <xdr:cNvPr id="240" name="直線コネクタ 239"/>
        <xdr:cNvCxnSpPr/>
      </xdr:nvCxnSpPr>
      <xdr:spPr>
        <a:xfrm>
          <a:off x="2019300" y="16888371"/>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86271</xdr:rowOff>
    </xdr:from>
    <xdr:to>
      <xdr:col>10</xdr:col>
      <xdr:colOff>114300</xdr:colOff>
      <xdr:row>98</xdr:row>
      <xdr:rowOff>133096</xdr:rowOff>
    </xdr:to>
    <xdr:cxnSp macro="">
      <xdr:nvCxnSpPr>
        <xdr:cNvPr id="243" name="直線コネクタ 242"/>
        <xdr:cNvCxnSpPr/>
      </xdr:nvCxnSpPr>
      <xdr:spPr>
        <a:xfrm flipV="1">
          <a:off x="1130300" y="16888371"/>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63805</xdr:rowOff>
    </xdr:from>
    <xdr:to>
      <xdr:col>24</xdr:col>
      <xdr:colOff>114300</xdr:colOff>
      <xdr:row>98</xdr:row>
      <xdr:rowOff>165405</xdr:rowOff>
    </xdr:to>
    <xdr:sp macro="" textlink="">
      <xdr:nvSpPr>
        <xdr:cNvPr id="253" name="楕円 252"/>
        <xdr:cNvSpPr/>
      </xdr:nvSpPr>
      <xdr:spPr>
        <a:xfrm>
          <a:off x="4584700" y="168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42232</xdr:rowOff>
    </xdr:from>
    <xdr:ext cx="534377" cy="259045"/>
    <xdr:sp macro="" textlink="">
      <xdr:nvSpPr>
        <xdr:cNvPr id="254" name="扶助費該当値テキスト"/>
        <xdr:cNvSpPr txBox="1"/>
      </xdr:nvSpPr>
      <xdr:spPr>
        <a:xfrm>
          <a:off x="4686300" y="168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159296</xdr:rowOff>
    </xdr:from>
    <xdr:to>
      <xdr:col>20</xdr:col>
      <xdr:colOff>38100</xdr:colOff>
      <xdr:row>98</xdr:row>
      <xdr:rowOff>89446</xdr:rowOff>
    </xdr:to>
    <xdr:sp macro="" textlink="">
      <xdr:nvSpPr>
        <xdr:cNvPr id="255" name="楕円 254"/>
        <xdr:cNvSpPr/>
      </xdr:nvSpPr>
      <xdr:spPr>
        <a:xfrm>
          <a:off x="3746500" y="167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80573</xdr:rowOff>
    </xdr:from>
    <xdr:ext cx="534377" cy="259045"/>
    <xdr:sp macro="" textlink="">
      <xdr:nvSpPr>
        <xdr:cNvPr id="256" name="テキスト ボックス 255"/>
        <xdr:cNvSpPr txBox="1"/>
      </xdr:nvSpPr>
      <xdr:spPr>
        <a:xfrm>
          <a:off x="3530111" y="168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60553</xdr:rowOff>
    </xdr:from>
    <xdr:to>
      <xdr:col>15</xdr:col>
      <xdr:colOff>101600</xdr:colOff>
      <xdr:row>98</xdr:row>
      <xdr:rowOff>162153</xdr:rowOff>
    </xdr:to>
    <xdr:sp macro="" textlink="">
      <xdr:nvSpPr>
        <xdr:cNvPr id="257" name="楕円 256"/>
        <xdr:cNvSpPr/>
      </xdr:nvSpPr>
      <xdr:spPr>
        <a:xfrm>
          <a:off x="28575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153280</xdr:rowOff>
    </xdr:from>
    <xdr:ext cx="534377" cy="259045"/>
    <xdr:sp macro="" textlink="">
      <xdr:nvSpPr>
        <xdr:cNvPr id="258" name="テキスト ボックス 257"/>
        <xdr:cNvSpPr txBox="1"/>
      </xdr:nvSpPr>
      <xdr:spPr>
        <a:xfrm>
          <a:off x="2641111" y="169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35471</xdr:rowOff>
    </xdr:from>
    <xdr:to>
      <xdr:col>10</xdr:col>
      <xdr:colOff>165100</xdr:colOff>
      <xdr:row>98</xdr:row>
      <xdr:rowOff>137071</xdr:rowOff>
    </xdr:to>
    <xdr:sp macro="" textlink="">
      <xdr:nvSpPr>
        <xdr:cNvPr id="259" name="楕円 258"/>
        <xdr:cNvSpPr/>
      </xdr:nvSpPr>
      <xdr:spPr>
        <a:xfrm>
          <a:off x="1968500" y="168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128198</xdr:rowOff>
    </xdr:from>
    <xdr:ext cx="534377" cy="259045"/>
    <xdr:sp macro="" textlink="">
      <xdr:nvSpPr>
        <xdr:cNvPr id="260" name="テキスト ボックス 259"/>
        <xdr:cNvSpPr txBox="1"/>
      </xdr:nvSpPr>
      <xdr:spPr>
        <a:xfrm>
          <a:off x="1752111" y="16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82296</xdr:rowOff>
    </xdr:from>
    <xdr:to>
      <xdr:col>6</xdr:col>
      <xdr:colOff>38100</xdr:colOff>
      <xdr:row>99</xdr:row>
      <xdr:rowOff>12446</xdr:rowOff>
    </xdr:to>
    <xdr:sp macro="" textlink="">
      <xdr:nvSpPr>
        <xdr:cNvPr id="261" name="楕円 260"/>
        <xdr:cNvSpPr/>
      </xdr:nvSpPr>
      <xdr:spPr>
        <a:xfrm>
          <a:off x="1079500" y="168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3573</xdr:rowOff>
    </xdr:from>
    <xdr:ext cx="534377" cy="259045"/>
    <xdr:sp macro="" textlink="">
      <xdr:nvSpPr>
        <xdr:cNvPr id="262" name="テキスト ボックス 261"/>
        <xdr:cNvSpPr txBox="1"/>
      </xdr:nvSpPr>
      <xdr:spPr>
        <a:xfrm>
          <a:off x="863111" y="1697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116535</xdr:rowOff>
    </xdr:from>
    <xdr:to>
      <xdr:col>55</xdr:col>
      <xdr:colOff>0</xdr:colOff>
      <xdr:row>35</xdr:row>
      <xdr:rowOff>85903</xdr:rowOff>
    </xdr:to>
    <xdr:cxnSp macro="">
      <xdr:nvCxnSpPr>
        <xdr:cNvPr id="291" name="直線コネクタ 290"/>
        <xdr:cNvCxnSpPr/>
      </xdr:nvCxnSpPr>
      <xdr:spPr>
        <a:xfrm>
          <a:off x="9639300" y="5945835"/>
          <a:ext cx="8382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116535</xdr:rowOff>
    </xdr:from>
    <xdr:to>
      <xdr:col>50</xdr:col>
      <xdr:colOff>114300</xdr:colOff>
      <xdr:row>35</xdr:row>
      <xdr:rowOff>93432</xdr:rowOff>
    </xdr:to>
    <xdr:cxnSp macro="">
      <xdr:nvCxnSpPr>
        <xdr:cNvPr id="294" name="直線コネクタ 293"/>
        <xdr:cNvCxnSpPr/>
      </xdr:nvCxnSpPr>
      <xdr:spPr>
        <a:xfrm flipV="1">
          <a:off x="8750300" y="5945835"/>
          <a:ext cx="889000" cy="14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1412</xdr:rowOff>
    </xdr:from>
    <xdr:to>
      <xdr:col>45</xdr:col>
      <xdr:colOff>177800</xdr:colOff>
      <xdr:row>35</xdr:row>
      <xdr:rowOff>93432</xdr:rowOff>
    </xdr:to>
    <xdr:cxnSp macro="">
      <xdr:nvCxnSpPr>
        <xdr:cNvPr id="297" name="直線コネクタ 296"/>
        <xdr:cNvCxnSpPr/>
      </xdr:nvCxnSpPr>
      <xdr:spPr>
        <a:xfrm>
          <a:off x="7861300" y="6002162"/>
          <a:ext cx="889000" cy="9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1412</xdr:rowOff>
    </xdr:from>
    <xdr:to>
      <xdr:col>41</xdr:col>
      <xdr:colOff>50800</xdr:colOff>
      <xdr:row>35</xdr:row>
      <xdr:rowOff>86047</xdr:rowOff>
    </xdr:to>
    <xdr:cxnSp macro="">
      <xdr:nvCxnSpPr>
        <xdr:cNvPr id="300" name="直線コネクタ 299"/>
        <xdr:cNvCxnSpPr/>
      </xdr:nvCxnSpPr>
      <xdr:spPr>
        <a:xfrm flipV="1">
          <a:off x="6972300" y="6002162"/>
          <a:ext cx="889000" cy="8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35103</xdr:rowOff>
    </xdr:from>
    <xdr:to>
      <xdr:col>55</xdr:col>
      <xdr:colOff>50800</xdr:colOff>
      <xdr:row>35</xdr:row>
      <xdr:rowOff>136703</xdr:rowOff>
    </xdr:to>
    <xdr:sp macro="" textlink="">
      <xdr:nvSpPr>
        <xdr:cNvPr id="310" name="楕円 309"/>
        <xdr:cNvSpPr/>
      </xdr:nvSpPr>
      <xdr:spPr>
        <a:xfrm>
          <a:off x="10426700" y="60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57980</xdr:rowOff>
    </xdr:from>
    <xdr:ext cx="534377" cy="259045"/>
    <xdr:sp macro="" textlink="">
      <xdr:nvSpPr>
        <xdr:cNvPr id="311" name="補助費等該当値テキスト"/>
        <xdr:cNvSpPr txBox="1"/>
      </xdr:nvSpPr>
      <xdr:spPr>
        <a:xfrm>
          <a:off x="10528300" y="58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65735</xdr:rowOff>
    </xdr:from>
    <xdr:to>
      <xdr:col>50</xdr:col>
      <xdr:colOff>165100</xdr:colOff>
      <xdr:row>34</xdr:row>
      <xdr:rowOff>167335</xdr:rowOff>
    </xdr:to>
    <xdr:sp macro="" textlink="">
      <xdr:nvSpPr>
        <xdr:cNvPr id="312" name="楕円 311"/>
        <xdr:cNvSpPr/>
      </xdr:nvSpPr>
      <xdr:spPr>
        <a:xfrm>
          <a:off x="9588500" y="58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12412</xdr:rowOff>
    </xdr:from>
    <xdr:ext cx="599010" cy="259045"/>
    <xdr:sp macro="" textlink="">
      <xdr:nvSpPr>
        <xdr:cNvPr id="313" name="テキスト ボックス 312"/>
        <xdr:cNvSpPr txBox="1"/>
      </xdr:nvSpPr>
      <xdr:spPr>
        <a:xfrm>
          <a:off x="9339795" y="567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42632</xdr:rowOff>
    </xdr:from>
    <xdr:to>
      <xdr:col>46</xdr:col>
      <xdr:colOff>38100</xdr:colOff>
      <xdr:row>35</xdr:row>
      <xdr:rowOff>144232</xdr:rowOff>
    </xdr:to>
    <xdr:sp macro="" textlink="">
      <xdr:nvSpPr>
        <xdr:cNvPr id="314" name="楕円 313"/>
        <xdr:cNvSpPr/>
      </xdr:nvSpPr>
      <xdr:spPr>
        <a:xfrm>
          <a:off x="8699500" y="60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160759</xdr:rowOff>
    </xdr:from>
    <xdr:ext cx="534377" cy="259045"/>
    <xdr:sp macro="" textlink="">
      <xdr:nvSpPr>
        <xdr:cNvPr id="315" name="テキスト ボックス 314"/>
        <xdr:cNvSpPr txBox="1"/>
      </xdr:nvSpPr>
      <xdr:spPr>
        <a:xfrm>
          <a:off x="8483111" y="581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122062</xdr:rowOff>
    </xdr:from>
    <xdr:to>
      <xdr:col>41</xdr:col>
      <xdr:colOff>101600</xdr:colOff>
      <xdr:row>35</xdr:row>
      <xdr:rowOff>52212</xdr:rowOff>
    </xdr:to>
    <xdr:sp macro="" textlink="">
      <xdr:nvSpPr>
        <xdr:cNvPr id="316" name="楕円 315"/>
        <xdr:cNvSpPr/>
      </xdr:nvSpPr>
      <xdr:spPr>
        <a:xfrm>
          <a:off x="7810500" y="59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68739</xdr:rowOff>
    </xdr:from>
    <xdr:ext cx="534377" cy="259045"/>
    <xdr:sp macro="" textlink="">
      <xdr:nvSpPr>
        <xdr:cNvPr id="317" name="テキスト ボックス 316"/>
        <xdr:cNvSpPr txBox="1"/>
      </xdr:nvSpPr>
      <xdr:spPr>
        <a:xfrm>
          <a:off x="7594111" y="57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35247</xdr:rowOff>
    </xdr:from>
    <xdr:to>
      <xdr:col>36</xdr:col>
      <xdr:colOff>165100</xdr:colOff>
      <xdr:row>35</xdr:row>
      <xdr:rowOff>136847</xdr:rowOff>
    </xdr:to>
    <xdr:sp macro="" textlink="">
      <xdr:nvSpPr>
        <xdr:cNvPr id="318" name="楕円 317"/>
        <xdr:cNvSpPr/>
      </xdr:nvSpPr>
      <xdr:spPr>
        <a:xfrm>
          <a:off x="6921500" y="60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153374</xdr:rowOff>
    </xdr:from>
    <xdr:ext cx="534377" cy="259045"/>
    <xdr:sp macro="" textlink="">
      <xdr:nvSpPr>
        <xdr:cNvPr id="319" name="テキスト ボックス 318"/>
        <xdr:cNvSpPr txBox="1"/>
      </xdr:nvSpPr>
      <xdr:spPr>
        <a:xfrm>
          <a:off x="6705111" y="58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45425</xdr:rowOff>
    </xdr:from>
    <xdr:to>
      <xdr:col>55</xdr:col>
      <xdr:colOff>0</xdr:colOff>
      <xdr:row>56</xdr:row>
      <xdr:rowOff>155039</xdr:rowOff>
    </xdr:to>
    <xdr:cxnSp macro="">
      <xdr:nvCxnSpPr>
        <xdr:cNvPr id="346" name="直線コネクタ 345"/>
        <xdr:cNvCxnSpPr/>
      </xdr:nvCxnSpPr>
      <xdr:spPr>
        <a:xfrm flipV="1">
          <a:off x="9639300" y="9646625"/>
          <a:ext cx="838200" cy="1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124846</xdr:rowOff>
    </xdr:from>
    <xdr:to>
      <xdr:col>50</xdr:col>
      <xdr:colOff>114300</xdr:colOff>
      <xdr:row>56</xdr:row>
      <xdr:rowOff>155039</xdr:rowOff>
    </xdr:to>
    <xdr:cxnSp macro="">
      <xdr:nvCxnSpPr>
        <xdr:cNvPr id="349" name="直線コネクタ 348"/>
        <xdr:cNvCxnSpPr/>
      </xdr:nvCxnSpPr>
      <xdr:spPr>
        <a:xfrm>
          <a:off x="8750300" y="9726046"/>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124846</xdr:rowOff>
    </xdr:from>
    <xdr:to>
      <xdr:col>45</xdr:col>
      <xdr:colOff>177800</xdr:colOff>
      <xdr:row>56</xdr:row>
      <xdr:rowOff>133610</xdr:rowOff>
    </xdr:to>
    <xdr:cxnSp macro="">
      <xdr:nvCxnSpPr>
        <xdr:cNvPr id="352" name="直線コネクタ 351"/>
        <xdr:cNvCxnSpPr/>
      </xdr:nvCxnSpPr>
      <xdr:spPr>
        <a:xfrm flipV="1">
          <a:off x="7861300" y="9726046"/>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133610</xdr:rowOff>
    </xdr:from>
    <xdr:to>
      <xdr:col>41</xdr:col>
      <xdr:colOff>50800</xdr:colOff>
      <xdr:row>57</xdr:row>
      <xdr:rowOff>108076</xdr:rowOff>
    </xdr:to>
    <xdr:cxnSp macro="">
      <xdr:nvCxnSpPr>
        <xdr:cNvPr id="355" name="直線コネクタ 354"/>
        <xdr:cNvCxnSpPr/>
      </xdr:nvCxnSpPr>
      <xdr:spPr>
        <a:xfrm flipV="1">
          <a:off x="6972300" y="9734810"/>
          <a:ext cx="889000" cy="1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166075</xdr:rowOff>
    </xdr:from>
    <xdr:to>
      <xdr:col>55</xdr:col>
      <xdr:colOff>50800</xdr:colOff>
      <xdr:row>56</xdr:row>
      <xdr:rowOff>96225</xdr:rowOff>
    </xdr:to>
    <xdr:sp macro="" textlink="">
      <xdr:nvSpPr>
        <xdr:cNvPr id="365" name="楕円 364"/>
        <xdr:cNvSpPr/>
      </xdr:nvSpPr>
      <xdr:spPr>
        <a:xfrm>
          <a:off x="10426700" y="95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17502</xdr:rowOff>
    </xdr:from>
    <xdr:ext cx="534377" cy="259045"/>
    <xdr:sp macro="" textlink="">
      <xdr:nvSpPr>
        <xdr:cNvPr id="366" name="普通建設事業費該当値テキスト"/>
        <xdr:cNvSpPr txBox="1"/>
      </xdr:nvSpPr>
      <xdr:spPr>
        <a:xfrm>
          <a:off x="10528300" y="94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104239</xdr:rowOff>
    </xdr:from>
    <xdr:to>
      <xdr:col>50</xdr:col>
      <xdr:colOff>165100</xdr:colOff>
      <xdr:row>57</xdr:row>
      <xdr:rowOff>34389</xdr:rowOff>
    </xdr:to>
    <xdr:sp macro="" textlink="">
      <xdr:nvSpPr>
        <xdr:cNvPr id="367" name="楕円 366"/>
        <xdr:cNvSpPr/>
      </xdr:nvSpPr>
      <xdr:spPr>
        <a:xfrm>
          <a:off x="9588500" y="97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25516</xdr:rowOff>
    </xdr:from>
    <xdr:ext cx="534377" cy="259045"/>
    <xdr:sp macro="" textlink="">
      <xdr:nvSpPr>
        <xdr:cNvPr id="368" name="テキスト ボックス 367"/>
        <xdr:cNvSpPr txBox="1"/>
      </xdr:nvSpPr>
      <xdr:spPr>
        <a:xfrm>
          <a:off x="9372111" y="97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74046</xdr:rowOff>
    </xdr:from>
    <xdr:to>
      <xdr:col>46</xdr:col>
      <xdr:colOff>38100</xdr:colOff>
      <xdr:row>57</xdr:row>
      <xdr:rowOff>4196</xdr:rowOff>
    </xdr:to>
    <xdr:sp macro="" textlink="">
      <xdr:nvSpPr>
        <xdr:cNvPr id="369" name="楕円 368"/>
        <xdr:cNvSpPr/>
      </xdr:nvSpPr>
      <xdr:spPr>
        <a:xfrm>
          <a:off x="8699500" y="96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166773</xdr:rowOff>
    </xdr:from>
    <xdr:ext cx="534377" cy="259045"/>
    <xdr:sp macro="" textlink="">
      <xdr:nvSpPr>
        <xdr:cNvPr id="370" name="テキスト ボックス 369"/>
        <xdr:cNvSpPr txBox="1"/>
      </xdr:nvSpPr>
      <xdr:spPr>
        <a:xfrm>
          <a:off x="8483111" y="97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82810</xdr:rowOff>
    </xdr:from>
    <xdr:to>
      <xdr:col>41</xdr:col>
      <xdr:colOff>101600</xdr:colOff>
      <xdr:row>57</xdr:row>
      <xdr:rowOff>12960</xdr:rowOff>
    </xdr:to>
    <xdr:sp macro="" textlink="">
      <xdr:nvSpPr>
        <xdr:cNvPr id="371" name="楕円 370"/>
        <xdr:cNvSpPr/>
      </xdr:nvSpPr>
      <xdr:spPr>
        <a:xfrm>
          <a:off x="7810500" y="9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4087</xdr:rowOff>
    </xdr:from>
    <xdr:ext cx="534377" cy="259045"/>
    <xdr:sp macro="" textlink="">
      <xdr:nvSpPr>
        <xdr:cNvPr id="372" name="テキスト ボックス 371"/>
        <xdr:cNvSpPr txBox="1"/>
      </xdr:nvSpPr>
      <xdr:spPr>
        <a:xfrm>
          <a:off x="7594111" y="97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57276</xdr:rowOff>
    </xdr:from>
    <xdr:to>
      <xdr:col>36</xdr:col>
      <xdr:colOff>165100</xdr:colOff>
      <xdr:row>57</xdr:row>
      <xdr:rowOff>158876</xdr:rowOff>
    </xdr:to>
    <xdr:sp macro="" textlink="">
      <xdr:nvSpPr>
        <xdr:cNvPr id="373" name="楕円 372"/>
        <xdr:cNvSpPr/>
      </xdr:nvSpPr>
      <xdr:spPr>
        <a:xfrm>
          <a:off x="6921500" y="98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150003</xdr:rowOff>
    </xdr:from>
    <xdr:ext cx="534377" cy="259045"/>
    <xdr:sp macro="" textlink="">
      <xdr:nvSpPr>
        <xdr:cNvPr id="374" name="テキスト ボックス 373"/>
        <xdr:cNvSpPr txBox="1"/>
      </xdr:nvSpPr>
      <xdr:spPr>
        <a:xfrm>
          <a:off x="6705111" y="99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166968</xdr:rowOff>
    </xdr:from>
    <xdr:to>
      <xdr:col>55</xdr:col>
      <xdr:colOff>0</xdr:colOff>
      <xdr:row>78</xdr:row>
      <xdr:rowOff>65481</xdr:rowOff>
    </xdr:to>
    <xdr:cxnSp macro="">
      <xdr:nvCxnSpPr>
        <xdr:cNvPr id="405" name="直線コネクタ 404"/>
        <xdr:cNvCxnSpPr/>
      </xdr:nvCxnSpPr>
      <xdr:spPr>
        <a:xfrm flipV="1">
          <a:off x="9639300" y="13368618"/>
          <a:ext cx="838200" cy="6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23321</xdr:rowOff>
    </xdr:from>
    <xdr:to>
      <xdr:col>50</xdr:col>
      <xdr:colOff>114300</xdr:colOff>
      <xdr:row>78</xdr:row>
      <xdr:rowOff>65481</xdr:rowOff>
    </xdr:to>
    <xdr:cxnSp macro="">
      <xdr:nvCxnSpPr>
        <xdr:cNvPr id="408" name="直線コネクタ 407"/>
        <xdr:cNvCxnSpPr/>
      </xdr:nvCxnSpPr>
      <xdr:spPr>
        <a:xfrm>
          <a:off x="8750300" y="13396421"/>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23321</xdr:rowOff>
    </xdr:from>
    <xdr:to>
      <xdr:col>45</xdr:col>
      <xdr:colOff>177800</xdr:colOff>
      <xdr:row>78</xdr:row>
      <xdr:rowOff>155528</xdr:rowOff>
    </xdr:to>
    <xdr:cxnSp macro="">
      <xdr:nvCxnSpPr>
        <xdr:cNvPr id="411" name="直線コネクタ 410"/>
        <xdr:cNvCxnSpPr/>
      </xdr:nvCxnSpPr>
      <xdr:spPr>
        <a:xfrm flipV="1">
          <a:off x="7861300" y="13396421"/>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116168</xdr:rowOff>
    </xdr:from>
    <xdr:to>
      <xdr:col>55</xdr:col>
      <xdr:colOff>50800</xdr:colOff>
      <xdr:row>78</xdr:row>
      <xdr:rowOff>46318</xdr:rowOff>
    </xdr:to>
    <xdr:sp macro="" textlink="">
      <xdr:nvSpPr>
        <xdr:cNvPr id="421" name="楕円 420"/>
        <xdr:cNvSpPr/>
      </xdr:nvSpPr>
      <xdr:spPr>
        <a:xfrm>
          <a:off x="10426700" y="133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94595</xdr:rowOff>
    </xdr:from>
    <xdr:ext cx="534377" cy="259045"/>
    <xdr:sp macro="" textlink="">
      <xdr:nvSpPr>
        <xdr:cNvPr id="422" name="普通建設事業費 （ うち新規整備　）該当値テキスト"/>
        <xdr:cNvSpPr txBox="1"/>
      </xdr:nvSpPr>
      <xdr:spPr>
        <a:xfrm>
          <a:off x="10528300" y="132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14681</xdr:rowOff>
    </xdr:from>
    <xdr:to>
      <xdr:col>50</xdr:col>
      <xdr:colOff>165100</xdr:colOff>
      <xdr:row>78</xdr:row>
      <xdr:rowOff>116281</xdr:rowOff>
    </xdr:to>
    <xdr:sp macro="" textlink="">
      <xdr:nvSpPr>
        <xdr:cNvPr id="423" name="楕円 422"/>
        <xdr:cNvSpPr/>
      </xdr:nvSpPr>
      <xdr:spPr>
        <a:xfrm>
          <a:off x="9588500" y="133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107408</xdr:rowOff>
    </xdr:from>
    <xdr:ext cx="534377" cy="259045"/>
    <xdr:sp macro="" textlink="">
      <xdr:nvSpPr>
        <xdr:cNvPr id="424" name="テキスト ボックス 423"/>
        <xdr:cNvSpPr txBox="1"/>
      </xdr:nvSpPr>
      <xdr:spPr>
        <a:xfrm>
          <a:off x="9372111" y="134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143971</xdr:rowOff>
    </xdr:from>
    <xdr:to>
      <xdr:col>46</xdr:col>
      <xdr:colOff>38100</xdr:colOff>
      <xdr:row>78</xdr:row>
      <xdr:rowOff>74121</xdr:rowOff>
    </xdr:to>
    <xdr:sp macro="" textlink="">
      <xdr:nvSpPr>
        <xdr:cNvPr id="425" name="楕円 424"/>
        <xdr:cNvSpPr/>
      </xdr:nvSpPr>
      <xdr:spPr>
        <a:xfrm>
          <a:off x="8699500" y="133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65248</xdr:rowOff>
    </xdr:from>
    <xdr:ext cx="534377" cy="259045"/>
    <xdr:sp macro="" textlink="">
      <xdr:nvSpPr>
        <xdr:cNvPr id="426" name="テキスト ボックス 425"/>
        <xdr:cNvSpPr txBox="1"/>
      </xdr:nvSpPr>
      <xdr:spPr>
        <a:xfrm>
          <a:off x="8483111" y="134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104728</xdr:rowOff>
    </xdr:from>
    <xdr:to>
      <xdr:col>41</xdr:col>
      <xdr:colOff>101600</xdr:colOff>
      <xdr:row>79</xdr:row>
      <xdr:rowOff>34878</xdr:rowOff>
    </xdr:to>
    <xdr:sp macro="" textlink="">
      <xdr:nvSpPr>
        <xdr:cNvPr id="427" name="楕円 426"/>
        <xdr:cNvSpPr/>
      </xdr:nvSpPr>
      <xdr:spPr>
        <a:xfrm>
          <a:off x="7810500" y="134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26005</xdr:rowOff>
    </xdr:from>
    <xdr:ext cx="534377" cy="259045"/>
    <xdr:sp macro="" textlink="">
      <xdr:nvSpPr>
        <xdr:cNvPr id="428" name="テキスト ボックス 427"/>
        <xdr:cNvSpPr txBox="1"/>
      </xdr:nvSpPr>
      <xdr:spPr>
        <a:xfrm>
          <a:off x="7594111" y="135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16157</xdr:rowOff>
    </xdr:from>
    <xdr:to>
      <xdr:col>55</xdr:col>
      <xdr:colOff>0</xdr:colOff>
      <xdr:row>97</xdr:row>
      <xdr:rowOff>74031</xdr:rowOff>
    </xdr:to>
    <xdr:cxnSp macro="">
      <xdr:nvCxnSpPr>
        <xdr:cNvPr id="457" name="直線コネクタ 456"/>
        <xdr:cNvCxnSpPr/>
      </xdr:nvCxnSpPr>
      <xdr:spPr>
        <a:xfrm flipV="1">
          <a:off x="9639300" y="16646807"/>
          <a:ext cx="8382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25918</xdr:rowOff>
    </xdr:from>
    <xdr:to>
      <xdr:col>50</xdr:col>
      <xdr:colOff>114300</xdr:colOff>
      <xdr:row>97</xdr:row>
      <xdr:rowOff>74031</xdr:rowOff>
    </xdr:to>
    <xdr:cxnSp macro="">
      <xdr:nvCxnSpPr>
        <xdr:cNvPr id="460" name="直線コネクタ 459"/>
        <xdr:cNvCxnSpPr/>
      </xdr:nvCxnSpPr>
      <xdr:spPr>
        <a:xfrm>
          <a:off x="8750300" y="16656568"/>
          <a:ext cx="889000" cy="4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116481</xdr:rowOff>
    </xdr:from>
    <xdr:to>
      <xdr:col>45</xdr:col>
      <xdr:colOff>177800</xdr:colOff>
      <xdr:row>97</xdr:row>
      <xdr:rowOff>25918</xdr:rowOff>
    </xdr:to>
    <xdr:cxnSp macro="">
      <xdr:nvCxnSpPr>
        <xdr:cNvPr id="463" name="直線コネクタ 462"/>
        <xdr:cNvCxnSpPr/>
      </xdr:nvCxnSpPr>
      <xdr:spPr>
        <a:xfrm>
          <a:off x="7861300" y="16575681"/>
          <a:ext cx="8890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136807</xdr:rowOff>
    </xdr:from>
    <xdr:to>
      <xdr:col>55</xdr:col>
      <xdr:colOff>50800</xdr:colOff>
      <xdr:row>97</xdr:row>
      <xdr:rowOff>66957</xdr:rowOff>
    </xdr:to>
    <xdr:sp macro="" textlink="">
      <xdr:nvSpPr>
        <xdr:cNvPr id="473" name="楕円 472"/>
        <xdr:cNvSpPr/>
      </xdr:nvSpPr>
      <xdr:spPr>
        <a:xfrm>
          <a:off x="10426700" y="165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159684</xdr:rowOff>
    </xdr:from>
    <xdr:ext cx="534377" cy="259045"/>
    <xdr:sp macro="" textlink="">
      <xdr:nvSpPr>
        <xdr:cNvPr id="474" name="普通建設事業費 （ うち更新整備　）該当値テキスト"/>
        <xdr:cNvSpPr txBox="1"/>
      </xdr:nvSpPr>
      <xdr:spPr>
        <a:xfrm>
          <a:off x="10528300" y="1644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23231</xdr:rowOff>
    </xdr:from>
    <xdr:to>
      <xdr:col>50</xdr:col>
      <xdr:colOff>165100</xdr:colOff>
      <xdr:row>97</xdr:row>
      <xdr:rowOff>124831</xdr:rowOff>
    </xdr:to>
    <xdr:sp macro="" textlink="">
      <xdr:nvSpPr>
        <xdr:cNvPr id="475" name="楕円 474"/>
        <xdr:cNvSpPr/>
      </xdr:nvSpPr>
      <xdr:spPr>
        <a:xfrm>
          <a:off x="9588500" y="166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141358</xdr:rowOff>
    </xdr:from>
    <xdr:ext cx="534377" cy="259045"/>
    <xdr:sp macro="" textlink="">
      <xdr:nvSpPr>
        <xdr:cNvPr id="476" name="テキスト ボックス 475"/>
        <xdr:cNvSpPr txBox="1"/>
      </xdr:nvSpPr>
      <xdr:spPr>
        <a:xfrm>
          <a:off x="9372111" y="164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146568</xdr:rowOff>
    </xdr:from>
    <xdr:to>
      <xdr:col>46</xdr:col>
      <xdr:colOff>38100</xdr:colOff>
      <xdr:row>97</xdr:row>
      <xdr:rowOff>76718</xdr:rowOff>
    </xdr:to>
    <xdr:sp macro="" textlink="">
      <xdr:nvSpPr>
        <xdr:cNvPr id="477" name="楕円 476"/>
        <xdr:cNvSpPr/>
      </xdr:nvSpPr>
      <xdr:spPr>
        <a:xfrm>
          <a:off x="8699500" y="166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93245</xdr:rowOff>
    </xdr:from>
    <xdr:ext cx="534377" cy="259045"/>
    <xdr:sp macro="" textlink="">
      <xdr:nvSpPr>
        <xdr:cNvPr id="478" name="テキスト ボックス 477"/>
        <xdr:cNvSpPr txBox="1"/>
      </xdr:nvSpPr>
      <xdr:spPr>
        <a:xfrm>
          <a:off x="8483111" y="163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65681</xdr:rowOff>
    </xdr:from>
    <xdr:to>
      <xdr:col>41</xdr:col>
      <xdr:colOff>101600</xdr:colOff>
      <xdr:row>96</xdr:row>
      <xdr:rowOff>167281</xdr:rowOff>
    </xdr:to>
    <xdr:sp macro="" textlink="">
      <xdr:nvSpPr>
        <xdr:cNvPr id="479" name="楕円 478"/>
        <xdr:cNvSpPr/>
      </xdr:nvSpPr>
      <xdr:spPr>
        <a:xfrm>
          <a:off x="7810500" y="165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12358</xdr:rowOff>
    </xdr:from>
    <xdr:ext cx="534377" cy="259045"/>
    <xdr:sp macro="" textlink="">
      <xdr:nvSpPr>
        <xdr:cNvPr id="480" name="テキスト ボックス 479"/>
        <xdr:cNvSpPr txBox="1"/>
      </xdr:nvSpPr>
      <xdr:spPr>
        <a:xfrm>
          <a:off x="7594111" y="163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170929</xdr:rowOff>
    </xdr:from>
    <xdr:to>
      <xdr:col>85</xdr:col>
      <xdr:colOff>127000</xdr:colOff>
      <xdr:row>39</xdr:row>
      <xdr:rowOff>4331</xdr:rowOff>
    </xdr:to>
    <xdr:cxnSp macro="">
      <xdr:nvCxnSpPr>
        <xdr:cNvPr id="509" name="直線コネクタ 508"/>
        <xdr:cNvCxnSpPr/>
      </xdr:nvCxnSpPr>
      <xdr:spPr>
        <a:xfrm>
          <a:off x="15481300" y="6686029"/>
          <a:ext cx="8382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170929</xdr:rowOff>
    </xdr:from>
    <xdr:to>
      <xdr:col>81</xdr:col>
      <xdr:colOff>50800</xdr:colOff>
      <xdr:row>39</xdr:row>
      <xdr:rowOff>32410</xdr:rowOff>
    </xdr:to>
    <xdr:cxnSp macro="">
      <xdr:nvCxnSpPr>
        <xdr:cNvPr id="512" name="直線コネクタ 511"/>
        <xdr:cNvCxnSpPr/>
      </xdr:nvCxnSpPr>
      <xdr:spPr>
        <a:xfrm flipV="1">
          <a:off x="14592300" y="6686029"/>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32410</xdr:rowOff>
    </xdr:from>
    <xdr:to>
      <xdr:col>76</xdr:col>
      <xdr:colOff>114300</xdr:colOff>
      <xdr:row>39</xdr:row>
      <xdr:rowOff>39345</xdr:rowOff>
    </xdr:to>
    <xdr:cxnSp macro="">
      <xdr:nvCxnSpPr>
        <xdr:cNvPr id="515" name="直線コネクタ 514"/>
        <xdr:cNvCxnSpPr/>
      </xdr:nvCxnSpPr>
      <xdr:spPr>
        <a:xfrm flipV="1">
          <a:off x="13703300" y="671896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32385</xdr:rowOff>
    </xdr:from>
    <xdr:to>
      <xdr:col>71</xdr:col>
      <xdr:colOff>177800</xdr:colOff>
      <xdr:row>39</xdr:row>
      <xdr:rowOff>39345</xdr:rowOff>
    </xdr:to>
    <xdr:cxnSp macro="">
      <xdr:nvCxnSpPr>
        <xdr:cNvPr id="518" name="直線コネクタ 517"/>
        <xdr:cNvCxnSpPr/>
      </xdr:nvCxnSpPr>
      <xdr:spPr>
        <a:xfrm>
          <a:off x="12814300" y="6718935"/>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124981</xdr:rowOff>
    </xdr:from>
    <xdr:to>
      <xdr:col>85</xdr:col>
      <xdr:colOff>177800</xdr:colOff>
      <xdr:row>39</xdr:row>
      <xdr:rowOff>55131</xdr:rowOff>
    </xdr:to>
    <xdr:sp macro="" textlink="">
      <xdr:nvSpPr>
        <xdr:cNvPr id="528" name="楕円 527"/>
        <xdr:cNvSpPr/>
      </xdr:nvSpPr>
      <xdr:spPr>
        <a:xfrm>
          <a:off x="16268700" y="66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120129</xdr:rowOff>
    </xdr:from>
    <xdr:to>
      <xdr:col>81</xdr:col>
      <xdr:colOff>101600</xdr:colOff>
      <xdr:row>39</xdr:row>
      <xdr:rowOff>50279</xdr:rowOff>
    </xdr:to>
    <xdr:sp macro="" textlink="">
      <xdr:nvSpPr>
        <xdr:cNvPr id="530" name="楕円 529"/>
        <xdr:cNvSpPr/>
      </xdr:nvSpPr>
      <xdr:spPr>
        <a:xfrm>
          <a:off x="15430500" y="66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41406</xdr:rowOff>
    </xdr:from>
    <xdr:ext cx="469744" cy="259045"/>
    <xdr:sp macro="" textlink="">
      <xdr:nvSpPr>
        <xdr:cNvPr id="531" name="テキスト ボックス 530"/>
        <xdr:cNvSpPr txBox="1"/>
      </xdr:nvSpPr>
      <xdr:spPr>
        <a:xfrm>
          <a:off x="15246428" y="67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153060</xdr:rowOff>
    </xdr:from>
    <xdr:to>
      <xdr:col>76</xdr:col>
      <xdr:colOff>165100</xdr:colOff>
      <xdr:row>39</xdr:row>
      <xdr:rowOff>83210</xdr:rowOff>
    </xdr:to>
    <xdr:sp macro="" textlink="">
      <xdr:nvSpPr>
        <xdr:cNvPr id="532" name="楕円 531"/>
        <xdr:cNvSpPr/>
      </xdr:nvSpPr>
      <xdr:spPr>
        <a:xfrm>
          <a:off x="14541500" y="66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74337</xdr:rowOff>
    </xdr:from>
    <xdr:ext cx="378565" cy="259045"/>
    <xdr:sp macro="" textlink="">
      <xdr:nvSpPr>
        <xdr:cNvPr id="533" name="テキスト ボックス 532"/>
        <xdr:cNvSpPr txBox="1"/>
      </xdr:nvSpPr>
      <xdr:spPr>
        <a:xfrm>
          <a:off x="14403017" y="676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159995</xdr:rowOff>
    </xdr:from>
    <xdr:to>
      <xdr:col>72</xdr:col>
      <xdr:colOff>38100</xdr:colOff>
      <xdr:row>39</xdr:row>
      <xdr:rowOff>90145</xdr:rowOff>
    </xdr:to>
    <xdr:sp macro="" textlink="">
      <xdr:nvSpPr>
        <xdr:cNvPr id="534" name="楕円 533"/>
        <xdr:cNvSpPr/>
      </xdr:nvSpPr>
      <xdr:spPr>
        <a:xfrm>
          <a:off x="13652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81272</xdr:rowOff>
    </xdr:from>
    <xdr:ext cx="378565" cy="259045"/>
    <xdr:sp macro="" textlink="">
      <xdr:nvSpPr>
        <xdr:cNvPr id="535" name="テキスト ボックス 534"/>
        <xdr:cNvSpPr txBox="1"/>
      </xdr:nvSpPr>
      <xdr:spPr>
        <a:xfrm>
          <a:off x="13514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153035</xdr:rowOff>
    </xdr:from>
    <xdr:to>
      <xdr:col>67</xdr:col>
      <xdr:colOff>101600</xdr:colOff>
      <xdr:row>39</xdr:row>
      <xdr:rowOff>83185</xdr:rowOff>
    </xdr:to>
    <xdr:sp macro="" textlink="">
      <xdr:nvSpPr>
        <xdr:cNvPr id="536" name="楕円 535"/>
        <xdr:cNvSpPr/>
      </xdr:nvSpPr>
      <xdr:spPr>
        <a:xfrm>
          <a:off x="12763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74312</xdr:rowOff>
    </xdr:from>
    <xdr:ext cx="378565" cy="259045"/>
    <xdr:sp macro="" textlink="">
      <xdr:nvSpPr>
        <xdr:cNvPr id="537" name="テキスト ボックス 536"/>
        <xdr:cNvSpPr txBox="1"/>
      </xdr:nvSpPr>
      <xdr:spPr>
        <a:xfrm>
          <a:off x="12625017" y="676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126639</xdr:rowOff>
    </xdr:from>
    <xdr:to>
      <xdr:col>85</xdr:col>
      <xdr:colOff>127000</xdr:colOff>
      <xdr:row>77</xdr:row>
      <xdr:rowOff>128026</xdr:rowOff>
    </xdr:to>
    <xdr:cxnSp macro="">
      <xdr:nvCxnSpPr>
        <xdr:cNvPr id="623" name="直線コネクタ 622"/>
        <xdr:cNvCxnSpPr/>
      </xdr:nvCxnSpPr>
      <xdr:spPr>
        <a:xfrm flipV="1">
          <a:off x="15481300" y="13328289"/>
          <a:ext cx="8382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128026</xdr:rowOff>
    </xdr:from>
    <xdr:to>
      <xdr:col>81</xdr:col>
      <xdr:colOff>50800</xdr:colOff>
      <xdr:row>77</xdr:row>
      <xdr:rowOff>137274</xdr:rowOff>
    </xdr:to>
    <xdr:cxnSp macro="">
      <xdr:nvCxnSpPr>
        <xdr:cNvPr id="626" name="直線コネクタ 625"/>
        <xdr:cNvCxnSpPr/>
      </xdr:nvCxnSpPr>
      <xdr:spPr>
        <a:xfrm flipV="1">
          <a:off x="14592300" y="13329676"/>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137274</xdr:rowOff>
    </xdr:from>
    <xdr:to>
      <xdr:col>76</xdr:col>
      <xdr:colOff>114300</xdr:colOff>
      <xdr:row>77</xdr:row>
      <xdr:rowOff>138706</xdr:rowOff>
    </xdr:to>
    <xdr:cxnSp macro="">
      <xdr:nvCxnSpPr>
        <xdr:cNvPr id="629" name="直線コネクタ 628"/>
        <xdr:cNvCxnSpPr/>
      </xdr:nvCxnSpPr>
      <xdr:spPr>
        <a:xfrm flipV="1">
          <a:off x="13703300" y="13338924"/>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130922</xdr:rowOff>
    </xdr:from>
    <xdr:to>
      <xdr:col>71</xdr:col>
      <xdr:colOff>177800</xdr:colOff>
      <xdr:row>77</xdr:row>
      <xdr:rowOff>138706</xdr:rowOff>
    </xdr:to>
    <xdr:cxnSp macro="">
      <xdr:nvCxnSpPr>
        <xdr:cNvPr id="632" name="直線コネクタ 631"/>
        <xdr:cNvCxnSpPr/>
      </xdr:nvCxnSpPr>
      <xdr:spPr>
        <a:xfrm>
          <a:off x="12814300" y="13332572"/>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75839</xdr:rowOff>
    </xdr:from>
    <xdr:to>
      <xdr:col>85</xdr:col>
      <xdr:colOff>177800</xdr:colOff>
      <xdr:row>78</xdr:row>
      <xdr:rowOff>5989</xdr:rowOff>
    </xdr:to>
    <xdr:sp macro="" textlink="">
      <xdr:nvSpPr>
        <xdr:cNvPr id="642" name="楕円 641"/>
        <xdr:cNvSpPr/>
      </xdr:nvSpPr>
      <xdr:spPr>
        <a:xfrm>
          <a:off x="16268700" y="132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54266</xdr:rowOff>
    </xdr:from>
    <xdr:ext cx="534377" cy="259045"/>
    <xdr:sp macro="" textlink="">
      <xdr:nvSpPr>
        <xdr:cNvPr id="643" name="公債費該当値テキスト"/>
        <xdr:cNvSpPr txBox="1"/>
      </xdr:nvSpPr>
      <xdr:spPr>
        <a:xfrm>
          <a:off x="16370300" y="132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77226</xdr:rowOff>
    </xdr:from>
    <xdr:to>
      <xdr:col>81</xdr:col>
      <xdr:colOff>101600</xdr:colOff>
      <xdr:row>78</xdr:row>
      <xdr:rowOff>7376</xdr:rowOff>
    </xdr:to>
    <xdr:sp macro="" textlink="">
      <xdr:nvSpPr>
        <xdr:cNvPr id="644" name="楕円 643"/>
        <xdr:cNvSpPr/>
      </xdr:nvSpPr>
      <xdr:spPr>
        <a:xfrm>
          <a:off x="15430500" y="1327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169953</xdr:rowOff>
    </xdr:from>
    <xdr:ext cx="534377" cy="259045"/>
    <xdr:sp macro="" textlink="">
      <xdr:nvSpPr>
        <xdr:cNvPr id="645" name="テキスト ボックス 644"/>
        <xdr:cNvSpPr txBox="1"/>
      </xdr:nvSpPr>
      <xdr:spPr>
        <a:xfrm>
          <a:off x="15214111" y="1337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86474</xdr:rowOff>
    </xdr:from>
    <xdr:to>
      <xdr:col>76</xdr:col>
      <xdr:colOff>165100</xdr:colOff>
      <xdr:row>78</xdr:row>
      <xdr:rowOff>16624</xdr:rowOff>
    </xdr:to>
    <xdr:sp macro="" textlink="">
      <xdr:nvSpPr>
        <xdr:cNvPr id="646" name="楕円 645"/>
        <xdr:cNvSpPr/>
      </xdr:nvSpPr>
      <xdr:spPr>
        <a:xfrm>
          <a:off x="14541500" y="132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7751</xdr:rowOff>
    </xdr:from>
    <xdr:ext cx="534377" cy="259045"/>
    <xdr:sp macro="" textlink="">
      <xdr:nvSpPr>
        <xdr:cNvPr id="647" name="テキスト ボックス 646"/>
        <xdr:cNvSpPr txBox="1"/>
      </xdr:nvSpPr>
      <xdr:spPr>
        <a:xfrm>
          <a:off x="14325111" y="1338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87906</xdr:rowOff>
    </xdr:from>
    <xdr:to>
      <xdr:col>72</xdr:col>
      <xdr:colOff>38100</xdr:colOff>
      <xdr:row>78</xdr:row>
      <xdr:rowOff>18056</xdr:rowOff>
    </xdr:to>
    <xdr:sp macro="" textlink="">
      <xdr:nvSpPr>
        <xdr:cNvPr id="648" name="楕円 647"/>
        <xdr:cNvSpPr/>
      </xdr:nvSpPr>
      <xdr:spPr>
        <a:xfrm>
          <a:off x="13652500" y="132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9183</xdr:rowOff>
    </xdr:from>
    <xdr:ext cx="534377" cy="259045"/>
    <xdr:sp macro="" textlink="">
      <xdr:nvSpPr>
        <xdr:cNvPr id="649" name="テキスト ボックス 648"/>
        <xdr:cNvSpPr txBox="1"/>
      </xdr:nvSpPr>
      <xdr:spPr>
        <a:xfrm>
          <a:off x="13436111" y="133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80122</xdr:rowOff>
    </xdr:from>
    <xdr:to>
      <xdr:col>67</xdr:col>
      <xdr:colOff>101600</xdr:colOff>
      <xdr:row>78</xdr:row>
      <xdr:rowOff>10272</xdr:rowOff>
    </xdr:to>
    <xdr:sp macro="" textlink="">
      <xdr:nvSpPr>
        <xdr:cNvPr id="650" name="楕円 649"/>
        <xdr:cNvSpPr/>
      </xdr:nvSpPr>
      <xdr:spPr>
        <a:xfrm>
          <a:off x="127635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1399</xdr:rowOff>
    </xdr:from>
    <xdr:ext cx="534377" cy="259045"/>
    <xdr:sp macro="" textlink="">
      <xdr:nvSpPr>
        <xdr:cNvPr id="651" name="テキスト ボックス 650"/>
        <xdr:cNvSpPr txBox="1"/>
      </xdr:nvSpPr>
      <xdr:spPr>
        <a:xfrm>
          <a:off x="12547111" y="1337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26276</xdr:rowOff>
    </xdr:from>
    <xdr:to>
      <xdr:col>85</xdr:col>
      <xdr:colOff>127000</xdr:colOff>
      <xdr:row>99</xdr:row>
      <xdr:rowOff>30390</xdr:rowOff>
    </xdr:to>
    <xdr:cxnSp macro="">
      <xdr:nvCxnSpPr>
        <xdr:cNvPr id="680" name="直線コネクタ 679"/>
        <xdr:cNvCxnSpPr/>
      </xdr:nvCxnSpPr>
      <xdr:spPr>
        <a:xfrm flipV="1">
          <a:off x="15481300" y="1699982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13086</xdr:rowOff>
    </xdr:from>
    <xdr:to>
      <xdr:col>81</xdr:col>
      <xdr:colOff>50800</xdr:colOff>
      <xdr:row>99</xdr:row>
      <xdr:rowOff>30390</xdr:rowOff>
    </xdr:to>
    <xdr:cxnSp macro="">
      <xdr:nvCxnSpPr>
        <xdr:cNvPr id="683" name="直線コネクタ 682"/>
        <xdr:cNvCxnSpPr/>
      </xdr:nvCxnSpPr>
      <xdr:spPr>
        <a:xfrm>
          <a:off x="14592300" y="16986636"/>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168032</xdr:rowOff>
    </xdr:from>
    <xdr:to>
      <xdr:col>76</xdr:col>
      <xdr:colOff>114300</xdr:colOff>
      <xdr:row>99</xdr:row>
      <xdr:rowOff>13086</xdr:rowOff>
    </xdr:to>
    <xdr:cxnSp macro="">
      <xdr:nvCxnSpPr>
        <xdr:cNvPr id="686" name="直線コネクタ 685"/>
        <xdr:cNvCxnSpPr/>
      </xdr:nvCxnSpPr>
      <xdr:spPr>
        <a:xfrm>
          <a:off x="13703300" y="16970132"/>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168032</xdr:rowOff>
    </xdr:from>
    <xdr:to>
      <xdr:col>71</xdr:col>
      <xdr:colOff>177800</xdr:colOff>
      <xdr:row>99</xdr:row>
      <xdr:rowOff>7288</xdr:rowOff>
    </xdr:to>
    <xdr:cxnSp macro="">
      <xdr:nvCxnSpPr>
        <xdr:cNvPr id="689" name="直線コネクタ 688"/>
        <xdr:cNvCxnSpPr/>
      </xdr:nvCxnSpPr>
      <xdr:spPr>
        <a:xfrm flipV="1">
          <a:off x="12814300" y="1697013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146926</xdr:rowOff>
    </xdr:from>
    <xdr:to>
      <xdr:col>85</xdr:col>
      <xdr:colOff>177800</xdr:colOff>
      <xdr:row>99</xdr:row>
      <xdr:rowOff>77076</xdr:rowOff>
    </xdr:to>
    <xdr:sp macro="" textlink="">
      <xdr:nvSpPr>
        <xdr:cNvPr id="699" name="楕円 698"/>
        <xdr:cNvSpPr/>
      </xdr:nvSpPr>
      <xdr:spPr>
        <a:xfrm>
          <a:off x="16268700" y="169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61853</xdr:rowOff>
    </xdr:from>
    <xdr:ext cx="469744" cy="259045"/>
    <xdr:sp macro="" textlink="">
      <xdr:nvSpPr>
        <xdr:cNvPr id="700" name="積立金該当値テキスト"/>
        <xdr:cNvSpPr txBox="1"/>
      </xdr:nvSpPr>
      <xdr:spPr>
        <a:xfrm>
          <a:off x="16370300" y="1686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151040</xdr:rowOff>
    </xdr:from>
    <xdr:to>
      <xdr:col>81</xdr:col>
      <xdr:colOff>101600</xdr:colOff>
      <xdr:row>99</xdr:row>
      <xdr:rowOff>81190</xdr:rowOff>
    </xdr:to>
    <xdr:sp macro="" textlink="">
      <xdr:nvSpPr>
        <xdr:cNvPr id="701" name="楕円 700"/>
        <xdr:cNvSpPr/>
      </xdr:nvSpPr>
      <xdr:spPr>
        <a:xfrm>
          <a:off x="15430500" y="169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72317</xdr:rowOff>
    </xdr:from>
    <xdr:ext cx="469744" cy="259045"/>
    <xdr:sp macro="" textlink="">
      <xdr:nvSpPr>
        <xdr:cNvPr id="702" name="テキスト ボックス 701"/>
        <xdr:cNvSpPr txBox="1"/>
      </xdr:nvSpPr>
      <xdr:spPr>
        <a:xfrm>
          <a:off x="15246428" y="1704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133736</xdr:rowOff>
    </xdr:from>
    <xdr:to>
      <xdr:col>76</xdr:col>
      <xdr:colOff>165100</xdr:colOff>
      <xdr:row>99</xdr:row>
      <xdr:rowOff>63886</xdr:rowOff>
    </xdr:to>
    <xdr:sp macro="" textlink="">
      <xdr:nvSpPr>
        <xdr:cNvPr id="703" name="楕円 702"/>
        <xdr:cNvSpPr/>
      </xdr:nvSpPr>
      <xdr:spPr>
        <a:xfrm>
          <a:off x="14541500" y="169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55013</xdr:rowOff>
    </xdr:from>
    <xdr:ext cx="469744" cy="259045"/>
    <xdr:sp macro="" textlink="">
      <xdr:nvSpPr>
        <xdr:cNvPr id="704" name="テキスト ボックス 703"/>
        <xdr:cNvSpPr txBox="1"/>
      </xdr:nvSpPr>
      <xdr:spPr>
        <a:xfrm>
          <a:off x="14357428" y="1702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117232</xdr:rowOff>
    </xdr:from>
    <xdr:to>
      <xdr:col>72</xdr:col>
      <xdr:colOff>38100</xdr:colOff>
      <xdr:row>99</xdr:row>
      <xdr:rowOff>47382</xdr:rowOff>
    </xdr:to>
    <xdr:sp macro="" textlink="">
      <xdr:nvSpPr>
        <xdr:cNvPr id="705" name="楕円 704"/>
        <xdr:cNvSpPr/>
      </xdr:nvSpPr>
      <xdr:spPr>
        <a:xfrm>
          <a:off x="13652500" y="169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38509</xdr:rowOff>
    </xdr:from>
    <xdr:ext cx="469744" cy="259045"/>
    <xdr:sp macro="" textlink="">
      <xdr:nvSpPr>
        <xdr:cNvPr id="706" name="テキスト ボックス 705"/>
        <xdr:cNvSpPr txBox="1"/>
      </xdr:nvSpPr>
      <xdr:spPr>
        <a:xfrm>
          <a:off x="13468428" y="1701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127938</xdr:rowOff>
    </xdr:from>
    <xdr:to>
      <xdr:col>67</xdr:col>
      <xdr:colOff>101600</xdr:colOff>
      <xdr:row>99</xdr:row>
      <xdr:rowOff>58088</xdr:rowOff>
    </xdr:to>
    <xdr:sp macro="" textlink="">
      <xdr:nvSpPr>
        <xdr:cNvPr id="707" name="楕円 706"/>
        <xdr:cNvSpPr/>
      </xdr:nvSpPr>
      <xdr:spPr>
        <a:xfrm>
          <a:off x="12763500" y="169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49215</xdr:rowOff>
    </xdr:from>
    <xdr:ext cx="469744" cy="259045"/>
    <xdr:sp macro="" textlink="">
      <xdr:nvSpPr>
        <xdr:cNvPr id="708" name="テキスト ボックス 707"/>
        <xdr:cNvSpPr txBox="1"/>
      </xdr:nvSpPr>
      <xdr:spPr>
        <a:xfrm>
          <a:off x="12579428" y="1702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1588</xdr:rowOff>
    </xdr:from>
    <xdr:to>
      <xdr:col>116</xdr:col>
      <xdr:colOff>63500</xdr:colOff>
      <xdr:row>39</xdr:row>
      <xdr:rowOff>16446</xdr:rowOff>
    </xdr:to>
    <xdr:cxnSp macro="">
      <xdr:nvCxnSpPr>
        <xdr:cNvPr id="737" name="直線コネクタ 736"/>
        <xdr:cNvCxnSpPr/>
      </xdr:nvCxnSpPr>
      <xdr:spPr>
        <a:xfrm flipV="1">
          <a:off x="21323300" y="6688138"/>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16446</xdr:rowOff>
    </xdr:from>
    <xdr:to>
      <xdr:col>111</xdr:col>
      <xdr:colOff>177800</xdr:colOff>
      <xdr:row>39</xdr:row>
      <xdr:rowOff>36944</xdr:rowOff>
    </xdr:to>
    <xdr:cxnSp macro="">
      <xdr:nvCxnSpPr>
        <xdr:cNvPr id="740" name="直線コネクタ 739"/>
        <xdr:cNvCxnSpPr/>
      </xdr:nvCxnSpPr>
      <xdr:spPr>
        <a:xfrm flipV="1">
          <a:off x="20434300" y="670299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36944</xdr:rowOff>
    </xdr:from>
    <xdr:to>
      <xdr:col>107</xdr:col>
      <xdr:colOff>50800</xdr:colOff>
      <xdr:row>39</xdr:row>
      <xdr:rowOff>41631</xdr:rowOff>
    </xdr:to>
    <xdr:cxnSp macro="">
      <xdr:nvCxnSpPr>
        <xdr:cNvPr id="743" name="直線コネクタ 742"/>
        <xdr:cNvCxnSpPr/>
      </xdr:nvCxnSpPr>
      <xdr:spPr>
        <a:xfrm flipV="1">
          <a:off x="19545300" y="672349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32106</xdr:rowOff>
    </xdr:from>
    <xdr:to>
      <xdr:col>102</xdr:col>
      <xdr:colOff>114300</xdr:colOff>
      <xdr:row>39</xdr:row>
      <xdr:rowOff>41631</xdr:rowOff>
    </xdr:to>
    <xdr:cxnSp macro="">
      <xdr:nvCxnSpPr>
        <xdr:cNvPr id="746" name="直線コネクタ 745"/>
        <xdr:cNvCxnSpPr/>
      </xdr:nvCxnSpPr>
      <xdr:spPr>
        <a:xfrm>
          <a:off x="18656300" y="671865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122238</xdr:rowOff>
    </xdr:from>
    <xdr:to>
      <xdr:col>116</xdr:col>
      <xdr:colOff>114300</xdr:colOff>
      <xdr:row>39</xdr:row>
      <xdr:rowOff>52388</xdr:rowOff>
    </xdr:to>
    <xdr:sp macro="" textlink="">
      <xdr:nvSpPr>
        <xdr:cNvPr id="756" name="楕円 755"/>
        <xdr:cNvSpPr/>
      </xdr:nvSpPr>
      <xdr:spPr>
        <a:xfrm>
          <a:off x="221107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60889</xdr:rowOff>
    </xdr:from>
    <xdr:ext cx="469744" cy="259045"/>
    <xdr:sp macro="" textlink="">
      <xdr:nvSpPr>
        <xdr:cNvPr id="757" name="投資及び出資金該当値テキスト"/>
        <xdr:cNvSpPr txBox="1"/>
      </xdr:nvSpPr>
      <xdr:spPr>
        <a:xfrm>
          <a:off x="22212300" y="657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137096</xdr:rowOff>
    </xdr:from>
    <xdr:to>
      <xdr:col>112</xdr:col>
      <xdr:colOff>38100</xdr:colOff>
      <xdr:row>39</xdr:row>
      <xdr:rowOff>67246</xdr:rowOff>
    </xdr:to>
    <xdr:sp macro="" textlink="">
      <xdr:nvSpPr>
        <xdr:cNvPr id="758" name="楕円 757"/>
        <xdr:cNvSpPr/>
      </xdr:nvSpPr>
      <xdr:spPr>
        <a:xfrm>
          <a:off x="21272500" y="66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58373</xdr:rowOff>
    </xdr:from>
    <xdr:ext cx="378565" cy="259045"/>
    <xdr:sp macro="" textlink="">
      <xdr:nvSpPr>
        <xdr:cNvPr id="759" name="テキスト ボックス 758"/>
        <xdr:cNvSpPr txBox="1"/>
      </xdr:nvSpPr>
      <xdr:spPr>
        <a:xfrm>
          <a:off x="21134017" y="674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157594</xdr:rowOff>
    </xdr:from>
    <xdr:to>
      <xdr:col>107</xdr:col>
      <xdr:colOff>101600</xdr:colOff>
      <xdr:row>39</xdr:row>
      <xdr:rowOff>87744</xdr:rowOff>
    </xdr:to>
    <xdr:sp macro="" textlink="">
      <xdr:nvSpPr>
        <xdr:cNvPr id="760" name="楕円 759"/>
        <xdr:cNvSpPr/>
      </xdr:nvSpPr>
      <xdr:spPr>
        <a:xfrm>
          <a:off x="20383500" y="66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78871</xdr:rowOff>
    </xdr:from>
    <xdr:ext cx="378565" cy="259045"/>
    <xdr:sp macro="" textlink="">
      <xdr:nvSpPr>
        <xdr:cNvPr id="761" name="テキスト ボックス 760"/>
        <xdr:cNvSpPr txBox="1"/>
      </xdr:nvSpPr>
      <xdr:spPr>
        <a:xfrm>
          <a:off x="20245017" y="676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162281</xdr:rowOff>
    </xdr:from>
    <xdr:to>
      <xdr:col>102</xdr:col>
      <xdr:colOff>165100</xdr:colOff>
      <xdr:row>39</xdr:row>
      <xdr:rowOff>92431</xdr:rowOff>
    </xdr:to>
    <xdr:sp macro="" textlink="">
      <xdr:nvSpPr>
        <xdr:cNvPr id="762" name="楕円 761"/>
        <xdr:cNvSpPr/>
      </xdr:nvSpPr>
      <xdr:spPr>
        <a:xfrm>
          <a:off x="19494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83558</xdr:rowOff>
    </xdr:from>
    <xdr:ext cx="313932" cy="259045"/>
    <xdr:sp macro="" textlink="">
      <xdr:nvSpPr>
        <xdr:cNvPr id="763" name="テキスト ボックス 762"/>
        <xdr:cNvSpPr txBox="1"/>
      </xdr:nvSpPr>
      <xdr:spPr>
        <a:xfrm>
          <a:off x="19388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152756</xdr:rowOff>
    </xdr:from>
    <xdr:to>
      <xdr:col>98</xdr:col>
      <xdr:colOff>38100</xdr:colOff>
      <xdr:row>39</xdr:row>
      <xdr:rowOff>82906</xdr:rowOff>
    </xdr:to>
    <xdr:sp macro="" textlink="">
      <xdr:nvSpPr>
        <xdr:cNvPr id="764" name="楕円 763"/>
        <xdr:cNvSpPr/>
      </xdr:nvSpPr>
      <xdr:spPr>
        <a:xfrm>
          <a:off x="186055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74033</xdr:rowOff>
    </xdr:from>
    <xdr:ext cx="378565" cy="259045"/>
    <xdr:sp macro="" textlink="">
      <xdr:nvSpPr>
        <xdr:cNvPr id="765" name="テキスト ボックス 764"/>
        <xdr:cNvSpPr txBox="1"/>
      </xdr:nvSpPr>
      <xdr:spPr>
        <a:xfrm>
          <a:off x="18467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40625</xdr:rowOff>
    </xdr:from>
    <xdr:to>
      <xdr:col>116</xdr:col>
      <xdr:colOff>63500</xdr:colOff>
      <xdr:row>58</xdr:row>
      <xdr:rowOff>41287</xdr:rowOff>
    </xdr:to>
    <xdr:cxnSp macro="">
      <xdr:nvCxnSpPr>
        <xdr:cNvPr id="792" name="直線コネクタ 791"/>
        <xdr:cNvCxnSpPr/>
      </xdr:nvCxnSpPr>
      <xdr:spPr>
        <a:xfrm flipV="1">
          <a:off x="21323300" y="9984725"/>
          <a:ext cx="8382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41287</xdr:rowOff>
    </xdr:from>
    <xdr:to>
      <xdr:col>111</xdr:col>
      <xdr:colOff>177800</xdr:colOff>
      <xdr:row>58</xdr:row>
      <xdr:rowOff>41973</xdr:rowOff>
    </xdr:to>
    <xdr:cxnSp macro="">
      <xdr:nvCxnSpPr>
        <xdr:cNvPr id="795" name="直線コネクタ 794"/>
        <xdr:cNvCxnSpPr/>
      </xdr:nvCxnSpPr>
      <xdr:spPr>
        <a:xfrm flipV="1">
          <a:off x="20434300" y="998538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41973</xdr:rowOff>
    </xdr:from>
    <xdr:to>
      <xdr:col>107</xdr:col>
      <xdr:colOff>50800</xdr:colOff>
      <xdr:row>58</xdr:row>
      <xdr:rowOff>44305</xdr:rowOff>
    </xdr:to>
    <xdr:cxnSp macro="">
      <xdr:nvCxnSpPr>
        <xdr:cNvPr id="798" name="直線コネクタ 797"/>
        <xdr:cNvCxnSpPr/>
      </xdr:nvCxnSpPr>
      <xdr:spPr>
        <a:xfrm flipV="1">
          <a:off x="19545300" y="9986073"/>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44305</xdr:rowOff>
    </xdr:from>
    <xdr:to>
      <xdr:col>102</xdr:col>
      <xdr:colOff>114300</xdr:colOff>
      <xdr:row>58</xdr:row>
      <xdr:rowOff>44786</xdr:rowOff>
    </xdr:to>
    <xdr:cxnSp macro="">
      <xdr:nvCxnSpPr>
        <xdr:cNvPr id="801" name="直線コネクタ 800"/>
        <xdr:cNvCxnSpPr/>
      </xdr:nvCxnSpPr>
      <xdr:spPr>
        <a:xfrm flipV="1">
          <a:off x="18656300" y="9988405"/>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161275</xdr:rowOff>
    </xdr:from>
    <xdr:to>
      <xdr:col>116</xdr:col>
      <xdr:colOff>114300</xdr:colOff>
      <xdr:row>58</xdr:row>
      <xdr:rowOff>91425</xdr:rowOff>
    </xdr:to>
    <xdr:sp macro="" textlink="">
      <xdr:nvSpPr>
        <xdr:cNvPr id="811" name="楕円 810"/>
        <xdr:cNvSpPr/>
      </xdr:nvSpPr>
      <xdr:spPr>
        <a:xfrm>
          <a:off x="22110700" y="99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115768</xdr:rowOff>
    </xdr:from>
    <xdr:ext cx="469744" cy="259045"/>
    <xdr:sp macro="" textlink="">
      <xdr:nvSpPr>
        <xdr:cNvPr id="812" name="貸付金該当値テキスト"/>
        <xdr:cNvSpPr txBox="1"/>
      </xdr:nvSpPr>
      <xdr:spPr>
        <a:xfrm>
          <a:off x="22212300" y="988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161937</xdr:rowOff>
    </xdr:from>
    <xdr:to>
      <xdr:col>112</xdr:col>
      <xdr:colOff>38100</xdr:colOff>
      <xdr:row>58</xdr:row>
      <xdr:rowOff>92087</xdr:rowOff>
    </xdr:to>
    <xdr:sp macro="" textlink="">
      <xdr:nvSpPr>
        <xdr:cNvPr id="813" name="楕円 812"/>
        <xdr:cNvSpPr/>
      </xdr:nvSpPr>
      <xdr:spPr>
        <a:xfrm>
          <a:off x="21272500" y="99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83214</xdr:rowOff>
    </xdr:from>
    <xdr:ext cx="469744" cy="259045"/>
    <xdr:sp macro="" textlink="">
      <xdr:nvSpPr>
        <xdr:cNvPr id="814" name="テキスト ボックス 813"/>
        <xdr:cNvSpPr txBox="1"/>
      </xdr:nvSpPr>
      <xdr:spPr>
        <a:xfrm>
          <a:off x="21088428" y="1002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162623</xdr:rowOff>
    </xdr:from>
    <xdr:to>
      <xdr:col>107</xdr:col>
      <xdr:colOff>101600</xdr:colOff>
      <xdr:row>58</xdr:row>
      <xdr:rowOff>92773</xdr:rowOff>
    </xdr:to>
    <xdr:sp macro="" textlink="">
      <xdr:nvSpPr>
        <xdr:cNvPr id="815" name="楕円 814"/>
        <xdr:cNvSpPr/>
      </xdr:nvSpPr>
      <xdr:spPr>
        <a:xfrm>
          <a:off x="20383500" y="99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83900</xdr:rowOff>
    </xdr:from>
    <xdr:ext cx="469744" cy="259045"/>
    <xdr:sp macro="" textlink="">
      <xdr:nvSpPr>
        <xdr:cNvPr id="816" name="テキスト ボックス 815"/>
        <xdr:cNvSpPr txBox="1"/>
      </xdr:nvSpPr>
      <xdr:spPr>
        <a:xfrm>
          <a:off x="20199428" y="1002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164955</xdr:rowOff>
    </xdr:from>
    <xdr:to>
      <xdr:col>102</xdr:col>
      <xdr:colOff>165100</xdr:colOff>
      <xdr:row>58</xdr:row>
      <xdr:rowOff>95105</xdr:rowOff>
    </xdr:to>
    <xdr:sp macro="" textlink="">
      <xdr:nvSpPr>
        <xdr:cNvPr id="817" name="楕円 816"/>
        <xdr:cNvSpPr/>
      </xdr:nvSpPr>
      <xdr:spPr>
        <a:xfrm>
          <a:off x="19494500" y="99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86232</xdr:rowOff>
    </xdr:from>
    <xdr:ext cx="469744" cy="259045"/>
    <xdr:sp macro="" textlink="">
      <xdr:nvSpPr>
        <xdr:cNvPr id="818" name="テキスト ボックス 817"/>
        <xdr:cNvSpPr txBox="1"/>
      </xdr:nvSpPr>
      <xdr:spPr>
        <a:xfrm>
          <a:off x="19310428" y="1003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165436</xdr:rowOff>
    </xdr:from>
    <xdr:to>
      <xdr:col>98</xdr:col>
      <xdr:colOff>38100</xdr:colOff>
      <xdr:row>58</xdr:row>
      <xdr:rowOff>95586</xdr:rowOff>
    </xdr:to>
    <xdr:sp macro="" textlink="">
      <xdr:nvSpPr>
        <xdr:cNvPr id="819" name="楕円 818"/>
        <xdr:cNvSpPr/>
      </xdr:nvSpPr>
      <xdr:spPr>
        <a:xfrm>
          <a:off x="18605500" y="99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86713</xdr:rowOff>
    </xdr:from>
    <xdr:ext cx="469744" cy="259045"/>
    <xdr:sp macro="" textlink="">
      <xdr:nvSpPr>
        <xdr:cNvPr id="820" name="テキスト ボックス 819"/>
        <xdr:cNvSpPr txBox="1"/>
      </xdr:nvSpPr>
      <xdr:spPr>
        <a:xfrm>
          <a:off x="18421428" y="100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104087</xdr:rowOff>
    </xdr:from>
    <xdr:to>
      <xdr:col>116</xdr:col>
      <xdr:colOff>63500</xdr:colOff>
      <xdr:row>73</xdr:row>
      <xdr:rowOff>124629</xdr:rowOff>
    </xdr:to>
    <xdr:cxnSp macro="">
      <xdr:nvCxnSpPr>
        <xdr:cNvPr id="852" name="直線コネクタ 851"/>
        <xdr:cNvCxnSpPr/>
      </xdr:nvCxnSpPr>
      <xdr:spPr>
        <a:xfrm flipV="1">
          <a:off x="21323300" y="12619937"/>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124629</xdr:rowOff>
    </xdr:from>
    <xdr:to>
      <xdr:col>111</xdr:col>
      <xdr:colOff>177800</xdr:colOff>
      <xdr:row>73</xdr:row>
      <xdr:rowOff>131552</xdr:rowOff>
    </xdr:to>
    <xdr:cxnSp macro="">
      <xdr:nvCxnSpPr>
        <xdr:cNvPr id="855" name="直線コネクタ 854"/>
        <xdr:cNvCxnSpPr/>
      </xdr:nvCxnSpPr>
      <xdr:spPr>
        <a:xfrm flipV="1">
          <a:off x="20434300" y="12640479"/>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131552</xdr:rowOff>
    </xdr:from>
    <xdr:to>
      <xdr:col>107</xdr:col>
      <xdr:colOff>50800</xdr:colOff>
      <xdr:row>74</xdr:row>
      <xdr:rowOff>12076</xdr:rowOff>
    </xdr:to>
    <xdr:cxnSp macro="">
      <xdr:nvCxnSpPr>
        <xdr:cNvPr id="858" name="直線コネクタ 857"/>
        <xdr:cNvCxnSpPr/>
      </xdr:nvCxnSpPr>
      <xdr:spPr>
        <a:xfrm flipV="1">
          <a:off x="19545300" y="12647402"/>
          <a:ext cx="889000" cy="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12076</xdr:rowOff>
    </xdr:from>
    <xdr:to>
      <xdr:col>102</xdr:col>
      <xdr:colOff>114300</xdr:colOff>
      <xdr:row>75</xdr:row>
      <xdr:rowOff>939</xdr:rowOff>
    </xdr:to>
    <xdr:cxnSp macro="">
      <xdr:nvCxnSpPr>
        <xdr:cNvPr id="861" name="直線コネクタ 860"/>
        <xdr:cNvCxnSpPr/>
      </xdr:nvCxnSpPr>
      <xdr:spPr>
        <a:xfrm flipV="1">
          <a:off x="18656300" y="12699376"/>
          <a:ext cx="889000" cy="1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53287</xdr:rowOff>
    </xdr:from>
    <xdr:to>
      <xdr:col>116</xdr:col>
      <xdr:colOff>114300</xdr:colOff>
      <xdr:row>73</xdr:row>
      <xdr:rowOff>154887</xdr:rowOff>
    </xdr:to>
    <xdr:sp macro="" textlink="">
      <xdr:nvSpPr>
        <xdr:cNvPr id="871" name="楕円 870"/>
        <xdr:cNvSpPr/>
      </xdr:nvSpPr>
      <xdr:spPr>
        <a:xfrm>
          <a:off x="22110700" y="125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76164</xdr:rowOff>
    </xdr:from>
    <xdr:ext cx="534377" cy="259045"/>
    <xdr:sp macro="" textlink="">
      <xdr:nvSpPr>
        <xdr:cNvPr id="872" name="繰出金該当値テキスト"/>
        <xdr:cNvSpPr txBox="1"/>
      </xdr:nvSpPr>
      <xdr:spPr>
        <a:xfrm>
          <a:off x="22212300" y="1242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73829</xdr:rowOff>
    </xdr:from>
    <xdr:to>
      <xdr:col>112</xdr:col>
      <xdr:colOff>38100</xdr:colOff>
      <xdr:row>74</xdr:row>
      <xdr:rowOff>3979</xdr:rowOff>
    </xdr:to>
    <xdr:sp macro="" textlink="">
      <xdr:nvSpPr>
        <xdr:cNvPr id="873" name="楕円 872"/>
        <xdr:cNvSpPr/>
      </xdr:nvSpPr>
      <xdr:spPr>
        <a:xfrm>
          <a:off x="21272500" y="125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20506</xdr:rowOff>
    </xdr:from>
    <xdr:ext cx="534377" cy="259045"/>
    <xdr:sp macro="" textlink="">
      <xdr:nvSpPr>
        <xdr:cNvPr id="874" name="テキスト ボックス 873"/>
        <xdr:cNvSpPr txBox="1"/>
      </xdr:nvSpPr>
      <xdr:spPr>
        <a:xfrm>
          <a:off x="21056111" y="12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80752</xdr:rowOff>
    </xdr:from>
    <xdr:to>
      <xdr:col>107</xdr:col>
      <xdr:colOff>101600</xdr:colOff>
      <xdr:row>74</xdr:row>
      <xdr:rowOff>10902</xdr:rowOff>
    </xdr:to>
    <xdr:sp macro="" textlink="">
      <xdr:nvSpPr>
        <xdr:cNvPr id="875" name="楕円 874"/>
        <xdr:cNvSpPr/>
      </xdr:nvSpPr>
      <xdr:spPr>
        <a:xfrm>
          <a:off x="20383500" y="125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27429</xdr:rowOff>
    </xdr:from>
    <xdr:ext cx="534377" cy="259045"/>
    <xdr:sp macro="" textlink="">
      <xdr:nvSpPr>
        <xdr:cNvPr id="876" name="テキスト ボックス 875"/>
        <xdr:cNvSpPr txBox="1"/>
      </xdr:nvSpPr>
      <xdr:spPr>
        <a:xfrm>
          <a:off x="20167111" y="123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132726</xdr:rowOff>
    </xdr:from>
    <xdr:to>
      <xdr:col>102</xdr:col>
      <xdr:colOff>165100</xdr:colOff>
      <xdr:row>74</xdr:row>
      <xdr:rowOff>62876</xdr:rowOff>
    </xdr:to>
    <xdr:sp macro="" textlink="">
      <xdr:nvSpPr>
        <xdr:cNvPr id="877" name="楕円 876"/>
        <xdr:cNvSpPr/>
      </xdr:nvSpPr>
      <xdr:spPr>
        <a:xfrm>
          <a:off x="19494500" y="126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79403</xdr:rowOff>
    </xdr:from>
    <xdr:ext cx="534377" cy="259045"/>
    <xdr:sp macro="" textlink="">
      <xdr:nvSpPr>
        <xdr:cNvPr id="878" name="テキスト ボックス 877"/>
        <xdr:cNvSpPr txBox="1"/>
      </xdr:nvSpPr>
      <xdr:spPr>
        <a:xfrm>
          <a:off x="19278111" y="124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121589</xdr:rowOff>
    </xdr:from>
    <xdr:to>
      <xdr:col>98</xdr:col>
      <xdr:colOff>38100</xdr:colOff>
      <xdr:row>75</xdr:row>
      <xdr:rowOff>51739</xdr:rowOff>
    </xdr:to>
    <xdr:sp macro="" textlink="">
      <xdr:nvSpPr>
        <xdr:cNvPr id="879" name="楕円 878"/>
        <xdr:cNvSpPr/>
      </xdr:nvSpPr>
      <xdr:spPr>
        <a:xfrm>
          <a:off x="18605500" y="128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68266</xdr:rowOff>
    </xdr:from>
    <xdr:ext cx="534377" cy="259045"/>
    <xdr:sp macro="" textlink="">
      <xdr:nvSpPr>
        <xdr:cNvPr id="880" name="テキスト ボックス 879"/>
        <xdr:cNvSpPr txBox="1"/>
      </xdr:nvSpPr>
      <xdr:spPr>
        <a:xfrm>
          <a:off x="18389111" y="1258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585,482</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83,647</a:t>
          </a:r>
          <a:r>
            <a:rPr kumimoji="1" lang="ja-JP" altLang="ja-JP" sz="1100">
              <a:solidFill>
                <a:schemeClr val="dk1"/>
              </a:solidFill>
              <a:effectLst/>
              <a:latin typeface="+mn-lt"/>
              <a:ea typeface="+mn-ea"/>
              <a:cs typeface="+mn-cs"/>
            </a:rPr>
            <a:t>円となっており、定員適正化計画の成果の表れにより類似団体平均以下の水準で推移している。平成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しているのは、退職者数の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に伴い退職手当が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しているためである。物件費は住民一人当たり</a:t>
          </a:r>
          <a:r>
            <a:rPr kumimoji="1" lang="en-US" altLang="ja-JP" sz="1100">
              <a:solidFill>
                <a:schemeClr val="dk1"/>
              </a:solidFill>
              <a:effectLst/>
              <a:latin typeface="+mn-lt"/>
              <a:ea typeface="+mn-ea"/>
              <a:cs typeface="+mn-cs"/>
            </a:rPr>
            <a:t>83,011</a:t>
          </a:r>
          <a:r>
            <a:rPr kumimoji="1" lang="ja-JP" altLang="ja-JP" sz="1100">
              <a:solidFill>
                <a:schemeClr val="dk1"/>
              </a:solidFill>
              <a:effectLst/>
              <a:latin typeface="+mn-lt"/>
              <a:ea typeface="+mn-ea"/>
              <a:cs typeface="+mn-cs"/>
            </a:rPr>
            <a:t>となっており、一人当たりコストが高い状況となっている。これは、八幡浜市行政改革大綱に基づき、業務の民間委託を推進し、職員人件費等から委託料（物件費）へシフトしていることや、職員数の削減により臨時職員が増え、賃金（物件費）が増加していることによるものである。補助費</a:t>
          </a:r>
          <a:r>
            <a:rPr kumimoji="1" lang="ja-JP" altLang="en-US" sz="1100">
              <a:solidFill>
                <a:schemeClr val="dk1"/>
              </a:solidFill>
              <a:effectLst/>
              <a:latin typeface="+mn-lt"/>
              <a:ea typeface="+mn-ea"/>
              <a:cs typeface="+mn-cs"/>
            </a:rPr>
            <a:t>等及び</a:t>
          </a:r>
          <a:r>
            <a:rPr kumimoji="1" lang="ja-JP" altLang="ja-JP" sz="1100">
              <a:solidFill>
                <a:schemeClr val="dk1"/>
              </a:solidFill>
              <a:effectLst/>
              <a:latin typeface="+mn-lt"/>
              <a:ea typeface="+mn-ea"/>
              <a:cs typeface="+mn-cs"/>
            </a:rPr>
            <a:t>繰出金が類似団体と比較して一人当たりのコストが高い状況となっているのは、市で自治体病院を抱えることによる繰出金や公共下水道の整備率が高いことに伴い、下水道事業会計へ公債費の繰出金が多くなっているためである。下水道事業会計への繰出金が大きなウエイトを占めている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年度に面整備が完了</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緩やかに減少していくものと見込まれるが、全ての特別会計で経費支出の効率化に努める。普通建設事業費（うち更新整備）が類似団体平均より高くなっているのは、</a:t>
          </a:r>
          <a:r>
            <a:rPr kumimoji="1" lang="ja-JP" altLang="en-US" sz="1100">
              <a:solidFill>
                <a:schemeClr val="dk1"/>
              </a:solidFill>
              <a:effectLst/>
              <a:latin typeface="+mn-lt"/>
              <a:ea typeface="+mn-ea"/>
              <a:cs typeface="+mn-cs"/>
            </a:rPr>
            <a:t>耐震フェリー桟橋</a:t>
          </a:r>
          <a:r>
            <a:rPr kumimoji="1" lang="ja-JP" altLang="ja-JP" sz="1100">
              <a:solidFill>
                <a:schemeClr val="dk1"/>
              </a:solidFill>
              <a:effectLst/>
              <a:latin typeface="+mn-lt"/>
              <a:ea typeface="+mn-ea"/>
              <a:cs typeface="+mn-cs"/>
            </a:rPr>
            <a:t>整備事業、</a:t>
          </a:r>
          <a:r>
            <a:rPr kumimoji="1" lang="ja-JP" altLang="en-US" sz="1100">
              <a:solidFill>
                <a:schemeClr val="dk1"/>
              </a:solidFill>
              <a:effectLst/>
              <a:latin typeface="+mn-lt"/>
              <a:ea typeface="+mn-ea"/>
              <a:cs typeface="+mn-cs"/>
            </a:rPr>
            <a:t>シーロード八幡浜浮消波堤改修事業、水産物供給基盤機能保全事業等</a:t>
          </a:r>
          <a:r>
            <a:rPr kumimoji="1" lang="ja-JP" altLang="ja-JP" sz="1100">
              <a:solidFill>
                <a:schemeClr val="dk1"/>
              </a:solidFill>
              <a:effectLst/>
              <a:latin typeface="+mn-lt"/>
              <a:ea typeface="+mn-ea"/>
              <a:cs typeface="+mn-cs"/>
            </a:rPr>
            <a:t>の大型事業を実施したことによる。今後は「公共施設等総合管理計画」に基づき公共施設等の全体を把握し、長期的視点をもって更新・統廃合・長寿命化を計画的に行うことにより、財政負担を軽減・平準化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34,546
34,364
132.68
20,529,962
20,226,066
215,414
11,238,544
21,722,787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145415</xdr:rowOff>
    </xdr:from>
    <xdr:to>
      <xdr:col>24</xdr:col>
      <xdr:colOff>63500</xdr:colOff>
      <xdr:row>36</xdr:row>
      <xdr:rowOff>158178</xdr:rowOff>
    </xdr:to>
    <xdr:cxnSp macro="">
      <xdr:nvCxnSpPr>
        <xdr:cNvPr id="61" name="直線コネクタ 60"/>
        <xdr:cNvCxnSpPr/>
      </xdr:nvCxnSpPr>
      <xdr:spPr>
        <a:xfrm>
          <a:off x="3797300" y="6317615"/>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88074</xdr:rowOff>
    </xdr:from>
    <xdr:to>
      <xdr:col>19</xdr:col>
      <xdr:colOff>177800</xdr:colOff>
      <xdr:row>36</xdr:row>
      <xdr:rowOff>145415</xdr:rowOff>
    </xdr:to>
    <xdr:cxnSp macro="">
      <xdr:nvCxnSpPr>
        <xdr:cNvPr id="64" name="直線コネクタ 63"/>
        <xdr:cNvCxnSpPr/>
      </xdr:nvCxnSpPr>
      <xdr:spPr>
        <a:xfrm>
          <a:off x="2908300" y="6260274"/>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88074</xdr:rowOff>
    </xdr:from>
    <xdr:to>
      <xdr:col>15</xdr:col>
      <xdr:colOff>50800</xdr:colOff>
      <xdr:row>36</xdr:row>
      <xdr:rowOff>141796</xdr:rowOff>
    </xdr:to>
    <xdr:cxnSp macro="">
      <xdr:nvCxnSpPr>
        <xdr:cNvPr id="67" name="直線コネクタ 66"/>
        <xdr:cNvCxnSpPr/>
      </xdr:nvCxnSpPr>
      <xdr:spPr>
        <a:xfrm flipV="1">
          <a:off x="2019300" y="6260274"/>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124460</xdr:rowOff>
    </xdr:from>
    <xdr:to>
      <xdr:col>10</xdr:col>
      <xdr:colOff>114300</xdr:colOff>
      <xdr:row>36</xdr:row>
      <xdr:rowOff>141796</xdr:rowOff>
    </xdr:to>
    <xdr:cxnSp macro="">
      <xdr:nvCxnSpPr>
        <xdr:cNvPr id="70" name="直線コネクタ 69"/>
        <xdr:cNvCxnSpPr/>
      </xdr:nvCxnSpPr>
      <xdr:spPr>
        <a:xfrm>
          <a:off x="1130300" y="629666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107378</xdr:rowOff>
    </xdr:from>
    <xdr:to>
      <xdr:col>24</xdr:col>
      <xdr:colOff>114300</xdr:colOff>
      <xdr:row>37</xdr:row>
      <xdr:rowOff>37528</xdr:rowOff>
    </xdr:to>
    <xdr:sp macro="" textlink="">
      <xdr:nvSpPr>
        <xdr:cNvPr id="80" name="楕円 79"/>
        <xdr:cNvSpPr/>
      </xdr:nvSpPr>
      <xdr:spPr>
        <a:xfrm>
          <a:off x="4584700" y="62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85805</xdr:rowOff>
    </xdr:from>
    <xdr:ext cx="469744" cy="259045"/>
    <xdr:sp macro="" textlink="">
      <xdr:nvSpPr>
        <xdr:cNvPr id="81" name="議会費該当値テキスト"/>
        <xdr:cNvSpPr txBox="1"/>
      </xdr:nvSpPr>
      <xdr:spPr>
        <a:xfrm>
          <a:off x="4686300" y="62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94615</xdr:rowOff>
    </xdr:from>
    <xdr:to>
      <xdr:col>20</xdr:col>
      <xdr:colOff>38100</xdr:colOff>
      <xdr:row>37</xdr:row>
      <xdr:rowOff>24765</xdr:rowOff>
    </xdr:to>
    <xdr:sp macro="" textlink="">
      <xdr:nvSpPr>
        <xdr:cNvPr id="82" name="楕円 81"/>
        <xdr:cNvSpPr/>
      </xdr:nvSpPr>
      <xdr:spPr>
        <a:xfrm>
          <a:off x="3746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15892</xdr:rowOff>
    </xdr:from>
    <xdr:ext cx="469744" cy="259045"/>
    <xdr:sp macro="" textlink="">
      <xdr:nvSpPr>
        <xdr:cNvPr id="83" name="テキスト ボックス 82"/>
        <xdr:cNvSpPr txBox="1"/>
      </xdr:nvSpPr>
      <xdr:spPr>
        <a:xfrm>
          <a:off x="3562428"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37274</xdr:rowOff>
    </xdr:from>
    <xdr:to>
      <xdr:col>15</xdr:col>
      <xdr:colOff>101600</xdr:colOff>
      <xdr:row>36</xdr:row>
      <xdr:rowOff>138874</xdr:rowOff>
    </xdr:to>
    <xdr:sp macro="" textlink="">
      <xdr:nvSpPr>
        <xdr:cNvPr id="84" name="楕円 83"/>
        <xdr:cNvSpPr/>
      </xdr:nvSpPr>
      <xdr:spPr>
        <a:xfrm>
          <a:off x="2857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130001</xdr:rowOff>
    </xdr:from>
    <xdr:ext cx="469744" cy="259045"/>
    <xdr:sp macro="" textlink="">
      <xdr:nvSpPr>
        <xdr:cNvPr id="85" name="テキスト ボックス 84"/>
        <xdr:cNvSpPr txBox="1"/>
      </xdr:nvSpPr>
      <xdr:spPr>
        <a:xfrm>
          <a:off x="2673428"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90996</xdr:rowOff>
    </xdr:from>
    <xdr:to>
      <xdr:col>10</xdr:col>
      <xdr:colOff>165100</xdr:colOff>
      <xdr:row>37</xdr:row>
      <xdr:rowOff>21146</xdr:rowOff>
    </xdr:to>
    <xdr:sp macro="" textlink="">
      <xdr:nvSpPr>
        <xdr:cNvPr id="86" name="楕円 85"/>
        <xdr:cNvSpPr/>
      </xdr:nvSpPr>
      <xdr:spPr>
        <a:xfrm>
          <a:off x="1968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12273</xdr:rowOff>
    </xdr:from>
    <xdr:ext cx="469744" cy="259045"/>
    <xdr:sp macro="" textlink="">
      <xdr:nvSpPr>
        <xdr:cNvPr id="87" name="テキスト ボックス 86"/>
        <xdr:cNvSpPr txBox="1"/>
      </xdr:nvSpPr>
      <xdr:spPr>
        <a:xfrm>
          <a:off x="1784428"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73660</xdr:rowOff>
    </xdr:from>
    <xdr:to>
      <xdr:col>6</xdr:col>
      <xdr:colOff>38100</xdr:colOff>
      <xdr:row>37</xdr:row>
      <xdr:rowOff>3810</xdr:rowOff>
    </xdr:to>
    <xdr:sp macro="" textlink="">
      <xdr:nvSpPr>
        <xdr:cNvPr id="88" name="楕円 87"/>
        <xdr:cNvSpPr/>
      </xdr:nvSpPr>
      <xdr:spPr>
        <a:xfrm>
          <a:off x="1079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166387</xdr:rowOff>
    </xdr:from>
    <xdr:ext cx="469744" cy="259045"/>
    <xdr:sp macro="" textlink="">
      <xdr:nvSpPr>
        <xdr:cNvPr id="89" name="テキスト ボックス 88"/>
        <xdr:cNvSpPr txBox="1"/>
      </xdr:nvSpPr>
      <xdr:spPr>
        <a:xfrm>
          <a:off x="895428"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9595</xdr:rowOff>
    </xdr:from>
    <xdr:to>
      <xdr:col>24</xdr:col>
      <xdr:colOff>63500</xdr:colOff>
      <xdr:row>57</xdr:row>
      <xdr:rowOff>28294</xdr:rowOff>
    </xdr:to>
    <xdr:cxnSp macro="">
      <xdr:nvCxnSpPr>
        <xdr:cNvPr id="116" name="直線コネクタ 115"/>
        <xdr:cNvCxnSpPr/>
      </xdr:nvCxnSpPr>
      <xdr:spPr>
        <a:xfrm flipV="1">
          <a:off x="3797300" y="9782245"/>
          <a:ext cx="8382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11360</xdr:rowOff>
    </xdr:from>
    <xdr:to>
      <xdr:col>19</xdr:col>
      <xdr:colOff>177800</xdr:colOff>
      <xdr:row>57</xdr:row>
      <xdr:rowOff>28294</xdr:rowOff>
    </xdr:to>
    <xdr:cxnSp macro="">
      <xdr:nvCxnSpPr>
        <xdr:cNvPr id="119" name="直線コネクタ 118"/>
        <xdr:cNvCxnSpPr/>
      </xdr:nvCxnSpPr>
      <xdr:spPr>
        <a:xfrm>
          <a:off x="2908300" y="9784010"/>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11360</xdr:rowOff>
    </xdr:from>
    <xdr:to>
      <xdr:col>15</xdr:col>
      <xdr:colOff>50800</xdr:colOff>
      <xdr:row>57</xdr:row>
      <xdr:rowOff>45796</xdr:rowOff>
    </xdr:to>
    <xdr:cxnSp macro="">
      <xdr:nvCxnSpPr>
        <xdr:cNvPr id="122" name="直線コネクタ 121"/>
        <xdr:cNvCxnSpPr/>
      </xdr:nvCxnSpPr>
      <xdr:spPr>
        <a:xfrm flipV="1">
          <a:off x="2019300" y="9784010"/>
          <a:ext cx="889000" cy="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45796</xdr:rowOff>
    </xdr:from>
    <xdr:to>
      <xdr:col>10</xdr:col>
      <xdr:colOff>114300</xdr:colOff>
      <xdr:row>57</xdr:row>
      <xdr:rowOff>49970</xdr:rowOff>
    </xdr:to>
    <xdr:cxnSp macro="">
      <xdr:nvCxnSpPr>
        <xdr:cNvPr id="125" name="直線コネクタ 124"/>
        <xdr:cNvCxnSpPr/>
      </xdr:nvCxnSpPr>
      <xdr:spPr>
        <a:xfrm flipV="1">
          <a:off x="1130300" y="9818446"/>
          <a:ext cx="8890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130245</xdr:rowOff>
    </xdr:from>
    <xdr:to>
      <xdr:col>24</xdr:col>
      <xdr:colOff>114300</xdr:colOff>
      <xdr:row>57</xdr:row>
      <xdr:rowOff>60395</xdr:rowOff>
    </xdr:to>
    <xdr:sp macro="" textlink="">
      <xdr:nvSpPr>
        <xdr:cNvPr id="135" name="楕円 134"/>
        <xdr:cNvSpPr/>
      </xdr:nvSpPr>
      <xdr:spPr>
        <a:xfrm>
          <a:off x="4584700" y="97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108672</xdr:rowOff>
    </xdr:from>
    <xdr:ext cx="534377" cy="259045"/>
    <xdr:sp macro="" textlink="">
      <xdr:nvSpPr>
        <xdr:cNvPr id="136" name="総務費該当値テキスト"/>
        <xdr:cNvSpPr txBox="1"/>
      </xdr:nvSpPr>
      <xdr:spPr>
        <a:xfrm>
          <a:off x="4686300" y="97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148944</xdr:rowOff>
    </xdr:from>
    <xdr:to>
      <xdr:col>20</xdr:col>
      <xdr:colOff>38100</xdr:colOff>
      <xdr:row>57</xdr:row>
      <xdr:rowOff>79094</xdr:rowOff>
    </xdr:to>
    <xdr:sp macro="" textlink="">
      <xdr:nvSpPr>
        <xdr:cNvPr id="137" name="楕円 136"/>
        <xdr:cNvSpPr/>
      </xdr:nvSpPr>
      <xdr:spPr>
        <a:xfrm>
          <a:off x="3746500" y="97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70221</xdr:rowOff>
    </xdr:from>
    <xdr:ext cx="534377" cy="259045"/>
    <xdr:sp macro="" textlink="">
      <xdr:nvSpPr>
        <xdr:cNvPr id="138" name="テキスト ボックス 137"/>
        <xdr:cNvSpPr txBox="1"/>
      </xdr:nvSpPr>
      <xdr:spPr>
        <a:xfrm>
          <a:off x="3530111" y="984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132010</xdr:rowOff>
    </xdr:from>
    <xdr:to>
      <xdr:col>15</xdr:col>
      <xdr:colOff>101600</xdr:colOff>
      <xdr:row>57</xdr:row>
      <xdr:rowOff>62160</xdr:rowOff>
    </xdr:to>
    <xdr:sp macro="" textlink="">
      <xdr:nvSpPr>
        <xdr:cNvPr id="139" name="楕円 138"/>
        <xdr:cNvSpPr/>
      </xdr:nvSpPr>
      <xdr:spPr>
        <a:xfrm>
          <a:off x="2857500" y="97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53287</xdr:rowOff>
    </xdr:from>
    <xdr:ext cx="534377" cy="259045"/>
    <xdr:sp macro="" textlink="">
      <xdr:nvSpPr>
        <xdr:cNvPr id="140" name="テキスト ボックス 139"/>
        <xdr:cNvSpPr txBox="1"/>
      </xdr:nvSpPr>
      <xdr:spPr>
        <a:xfrm>
          <a:off x="2641111" y="98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166446</xdr:rowOff>
    </xdr:from>
    <xdr:to>
      <xdr:col>10</xdr:col>
      <xdr:colOff>165100</xdr:colOff>
      <xdr:row>57</xdr:row>
      <xdr:rowOff>96596</xdr:rowOff>
    </xdr:to>
    <xdr:sp macro="" textlink="">
      <xdr:nvSpPr>
        <xdr:cNvPr id="141" name="楕円 140"/>
        <xdr:cNvSpPr/>
      </xdr:nvSpPr>
      <xdr:spPr>
        <a:xfrm>
          <a:off x="1968500" y="97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87723</xdr:rowOff>
    </xdr:from>
    <xdr:ext cx="534377" cy="259045"/>
    <xdr:sp macro="" textlink="">
      <xdr:nvSpPr>
        <xdr:cNvPr id="142" name="テキスト ボックス 141"/>
        <xdr:cNvSpPr txBox="1"/>
      </xdr:nvSpPr>
      <xdr:spPr>
        <a:xfrm>
          <a:off x="1752111" y="98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170620</xdr:rowOff>
    </xdr:from>
    <xdr:to>
      <xdr:col>6</xdr:col>
      <xdr:colOff>38100</xdr:colOff>
      <xdr:row>57</xdr:row>
      <xdr:rowOff>100770</xdr:rowOff>
    </xdr:to>
    <xdr:sp macro="" textlink="">
      <xdr:nvSpPr>
        <xdr:cNvPr id="143" name="楕円 142"/>
        <xdr:cNvSpPr/>
      </xdr:nvSpPr>
      <xdr:spPr>
        <a:xfrm>
          <a:off x="1079500" y="97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91897</xdr:rowOff>
    </xdr:from>
    <xdr:ext cx="534377" cy="259045"/>
    <xdr:sp macro="" textlink="">
      <xdr:nvSpPr>
        <xdr:cNvPr id="144" name="テキスト ボックス 143"/>
        <xdr:cNvSpPr txBox="1"/>
      </xdr:nvSpPr>
      <xdr:spPr>
        <a:xfrm>
          <a:off x="863111" y="9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155428</xdr:rowOff>
    </xdr:from>
    <xdr:to>
      <xdr:col>24</xdr:col>
      <xdr:colOff>63500</xdr:colOff>
      <xdr:row>75</xdr:row>
      <xdr:rowOff>158910</xdr:rowOff>
    </xdr:to>
    <xdr:cxnSp macro="">
      <xdr:nvCxnSpPr>
        <xdr:cNvPr id="174" name="直線コネクタ 173"/>
        <xdr:cNvCxnSpPr/>
      </xdr:nvCxnSpPr>
      <xdr:spPr>
        <a:xfrm flipV="1">
          <a:off x="3797300" y="13014178"/>
          <a:ext cx="8382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158910</xdr:rowOff>
    </xdr:from>
    <xdr:to>
      <xdr:col>19</xdr:col>
      <xdr:colOff>177800</xdr:colOff>
      <xdr:row>76</xdr:row>
      <xdr:rowOff>71127</xdr:rowOff>
    </xdr:to>
    <xdr:cxnSp macro="">
      <xdr:nvCxnSpPr>
        <xdr:cNvPr id="177" name="直線コネクタ 176"/>
        <xdr:cNvCxnSpPr/>
      </xdr:nvCxnSpPr>
      <xdr:spPr>
        <a:xfrm flipV="1">
          <a:off x="2908300" y="13017660"/>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71127</xdr:rowOff>
    </xdr:from>
    <xdr:to>
      <xdr:col>15</xdr:col>
      <xdr:colOff>50800</xdr:colOff>
      <xdr:row>76</xdr:row>
      <xdr:rowOff>126709</xdr:rowOff>
    </xdr:to>
    <xdr:cxnSp macro="">
      <xdr:nvCxnSpPr>
        <xdr:cNvPr id="180" name="直線コネクタ 179"/>
        <xdr:cNvCxnSpPr/>
      </xdr:nvCxnSpPr>
      <xdr:spPr>
        <a:xfrm flipV="1">
          <a:off x="2019300" y="13101327"/>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126709</xdr:rowOff>
    </xdr:from>
    <xdr:to>
      <xdr:col>10</xdr:col>
      <xdr:colOff>114300</xdr:colOff>
      <xdr:row>77</xdr:row>
      <xdr:rowOff>12240</xdr:rowOff>
    </xdr:to>
    <xdr:cxnSp macro="">
      <xdr:nvCxnSpPr>
        <xdr:cNvPr id="183" name="直線コネクタ 182"/>
        <xdr:cNvCxnSpPr/>
      </xdr:nvCxnSpPr>
      <xdr:spPr>
        <a:xfrm flipV="1">
          <a:off x="1130300" y="13156909"/>
          <a:ext cx="889000" cy="5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104628</xdr:rowOff>
    </xdr:from>
    <xdr:to>
      <xdr:col>24</xdr:col>
      <xdr:colOff>114300</xdr:colOff>
      <xdr:row>76</xdr:row>
      <xdr:rowOff>34778</xdr:rowOff>
    </xdr:to>
    <xdr:sp macro="" textlink="">
      <xdr:nvSpPr>
        <xdr:cNvPr id="193" name="楕円 192"/>
        <xdr:cNvSpPr/>
      </xdr:nvSpPr>
      <xdr:spPr>
        <a:xfrm>
          <a:off x="4584700" y="129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83055</xdr:rowOff>
    </xdr:from>
    <xdr:ext cx="599010" cy="259045"/>
    <xdr:sp macro="" textlink="">
      <xdr:nvSpPr>
        <xdr:cNvPr id="194" name="民生費該当値テキスト"/>
        <xdr:cNvSpPr txBox="1"/>
      </xdr:nvSpPr>
      <xdr:spPr>
        <a:xfrm>
          <a:off x="4686300" y="1294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108110</xdr:rowOff>
    </xdr:from>
    <xdr:to>
      <xdr:col>20</xdr:col>
      <xdr:colOff>38100</xdr:colOff>
      <xdr:row>76</xdr:row>
      <xdr:rowOff>38260</xdr:rowOff>
    </xdr:to>
    <xdr:sp macro="" textlink="">
      <xdr:nvSpPr>
        <xdr:cNvPr id="195" name="楕円 194"/>
        <xdr:cNvSpPr/>
      </xdr:nvSpPr>
      <xdr:spPr>
        <a:xfrm>
          <a:off x="3746500" y="129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29387</xdr:rowOff>
    </xdr:from>
    <xdr:ext cx="599010" cy="259045"/>
    <xdr:sp macro="" textlink="">
      <xdr:nvSpPr>
        <xdr:cNvPr id="196" name="テキスト ボックス 195"/>
        <xdr:cNvSpPr txBox="1"/>
      </xdr:nvSpPr>
      <xdr:spPr>
        <a:xfrm>
          <a:off x="3497795" y="130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20327</xdr:rowOff>
    </xdr:from>
    <xdr:to>
      <xdr:col>15</xdr:col>
      <xdr:colOff>101600</xdr:colOff>
      <xdr:row>76</xdr:row>
      <xdr:rowOff>121927</xdr:rowOff>
    </xdr:to>
    <xdr:sp macro="" textlink="">
      <xdr:nvSpPr>
        <xdr:cNvPr id="197" name="楕円 196"/>
        <xdr:cNvSpPr/>
      </xdr:nvSpPr>
      <xdr:spPr>
        <a:xfrm>
          <a:off x="2857500" y="13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113054</xdr:rowOff>
    </xdr:from>
    <xdr:ext cx="599010" cy="259045"/>
    <xdr:sp macro="" textlink="">
      <xdr:nvSpPr>
        <xdr:cNvPr id="198" name="テキスト ボックス 197"/>
        <xdr:cNvSpPr txBox="1"/>
      </xdr:nvSpPr>
      <xdr:spPr>
        <a:xfrm>
          <a:off x="2608795" y="1314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75909</xdr:rowOff>
    </xdr:from>
    <xdr:to>
      <xdr:col>10</xdr:col>
      <xdr:colOff>165100</xdr:colOff>
      <xdr:row>77</xdr:row>
      <xdr:rowOff>6059</xdr:rowOff>
    </xdr:to>
    <xdr:sp macro="" textlink="">
      <xdr:nvSpPr>
        <xdr:cNvPr id="199" name="楕円 198"/>
        <xdr:cNvSpPr/>
      </xdr:nvSpPr>
      <xdr:spPr>
        <a:xfrm>
          <a:off x="1968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168636</xdr:rowOff>
    </xdr:from>
    <xdr:ext cx="599010" cy="259045"/>
    <xdr:sp macro="" textlink="">
      <xdr:nvSpPr>
        <xdr:cNvPr id="200" name="テキスト ボックス 199"/>
        <xdr:cNvSpPr txBox="1"/>
      </xdr:nvSpPr>
      <xdr:spPr>
        <a:xfrm>
          <a:off x="1719795" y="131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132890</xdr:rowOff>
    </xdr:from>
    <xdr:to>
      <xdr:col>6</xdr:col>
      <xdr:colOff>38100</xdr:colOff>
      <xdr:row>77</xdr:row>
      <xdr:rowOff>63040</xdr:rowOff>
    </xdr:to>
    <xdr:sp macro="" textlink="">
      <xdr:nvSpPr>
        <xdr:cNvPr id="201" name="楕円 200"/>
        <xdr:cNvSpPr/>
      </xdr:nvSpPr>
      <xdr:spPr>
        <a:xfrm>
          <a:off x="1079500" y="131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54167</xdr:rowOff>
    </xdr:from>
    <xdr:ext cx="599010" cy="259045"/>
    <xdr:sp macro="" textlink="">
      <xdr:nvSpPr>
        <xdr:cNvPr id="202" name="テキスト ボックス 201"/>
        <xdr:cNvSpPr txBox="1"/>
      </xdr:nvSpPr>
      <xdr:spPr>
        <a:xfrm>
          <a:off x="830795" y="1325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7806</xdr:rowOff>
    </xdr:from>
    <xdr:to>
      <xdr:col>24</xdr:col>
      <xdr:colOff>63500</xdr:colOff>
      <xdr:row>96</xdr:row>
      <xdr:rowOff>120010</xdr:rowOff>
    </xdr:to>
    <xdr:cxnSp macro="">
      <xdr:nvCxnSpPr>
        <xdr:cNvPr id="231" name="直線コネクタ 230"/>
        <xdr:cNvCxnSpPr/>
      </xdr:nvCxnSpPr>
      <xdr:spPr>
        <a:xfrm>
          <a:off x="3797300" y="16467006"/>
          <a:ext cx="8382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160046</xdr:rowOff>
    </xdr:from>
    <xdr:to>
      <xdr:col>19</xdr:col>
      <xdr:colOff>177800</xdr:colOff>
      <xdr:row>96</xdr:row>
      <xdr:rowOff>7806</xdr:rowOff>
    </xdr:to>
    <xdr:cxnSp macro="">
      <xdr:nvCxnSpPr>
        <xdr:cNvPr id="234" name="直線コネクタ 233"/>
        <xdr:cNvCxnSpPr/>
      </xdr:nvCxnSpPr>
      <xdr:spPr>
        <a:xfrm>
          <a:off x="2908300" y="16447796"/>
          <a:ext cx="889000" cy="1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8018</xdr:rowOff>
    </xdr:from>
    <xdr:to>
      <xdr:col>15</xdr:col>
      <xdr:colOff>50800</xdr:colOff>
      <xdr:row>95</xdr:row>
      <xdr:rowOff>160046</xdr:rowOff>
    </xdr:to>
    <xdr:cxnSp macro="">
      <xdr:nvCxnSpPr>
        <xdr:cNvPr id="237" name="直線コネクタ 236"/>
        <xdr:cNvCxnSpPr/>
      </xdr:nvCxnSpPr>
      <xdr:spPr>
        <a:xfrm>
          <a:off x="2019300" y="16295768"/>
          <a:ext cx="889000" cy="15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8018</xdr:rowOff>
    </xdr:from>
    <xdr:to>
      <xdr:col>10</xdr:col>
      <xdr:colOff>114300</xdr:colOff>
      <xdr:row>96</xdr:row>
      <xdr:rowOff>84089</xdr:rowOff>
    </xdr:to>
    <xdr:cxnSp macro="">
      <xdr:nvCxnSpPr>
        <xdr:cNvPr id="240" name="直線コネクタ 239"/>
        <xdr:cNvCxnSpPr/>
      </xdr:nvCxnSpPr>
      <xdr:spPr>
        <a:xfrm flipV="1">
          <a:off x="1130300" y="16295768"/>
          <a:ext cx="889000" cy="2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69210</xdr:rowOff>
    </xdr:from>
    <xdr:to>
      <xdr:col>24</xdr:col>
      <xdr:colOff>114300</xdr:colOff>
      <xdr:row>96</xdr:row>
      <xdr:rowOff>170810</xdr:rowOff>
    </xdr:to>
    <xdr:sp macro="" textlink="">
      <xdr:nvSpPr>
        <xdr:cNvPr id="250" name="楕円 249"/>
        <xdr:cNvSpPr/>
      </xdr:nvSpPr>
      <xdr:spPr>
        <a:xfrm>
          <a:off x="4584700" y="165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92087</xdr:rowOff>
    </xdr:from>
    <xdr:ext cx="534377" cy="259045"/>
    <xdr:sp macro="" textlink="">
      <xdr:nvSpPr>
        <xdr:cNvPr id="251" name="衛生費該当値テキスト"/>
        <xdr:cNvSpPr txBox="1"/>
      </xdr:nvSpPr>
      <xdr:spPr>
        <a:xfrm>
          <a:off x="4686300" y="163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128456</xdr:rowOff>
    </xdr:from>
    <xdr:to>
      <xdr:col>20</xdr:col>
      <xdr:colOff>38100</xdr:colOff>
      <xdr:row>96</xdr:row>
      <xdr:rowOff>58606</xdr:rowOff>
    </xdr:to>
    <xdr:sp macro="" textlink="">
      <xdr:nvSpPr>
        <xdr:cNvPr id="252" name="楕円 251"/>
        <xdr:cNvSpPr/>
      </xdr:nvSpPr>
      <xdr:spPr>
        <a:xfrm>
          <a:off x="3746500" y="164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75133</xdr:rowOff>
    </xdr:from>
    <xdr:ext cx="534377" cy="259045"/>
    <xdr:sp macro="" textlink="">
      <xdr:nvSpPr>
        <xdr:cNvPr id="253" name="テキスト ボックス 252"/>
        <xdr:cNvSpPr txBox="1"/>
      </xdr:nvSpPr>
      <xdr:spPr>
        <a:xfrm>
          <a:off x="3530111" y="161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109246</xdr:rowOff>
    </xdr:from>
    <xdr:to>
      <xdr:col>15</xdr:col>
      <xdr:colOff>101600</xdr:colOff>
      <xdr:row>96</xdr:row>
      <xdr:rowOff>39396</xdr:rowOff>
    </xdr:to>
    <xdr:sp macro="" textlink="">
      <xdr:nvSpPr>
        <xdr:cNvPr id="254" name="楕円 253"/>
        <xdr:cNvSpPr/>
      </xdr:nvSpPr>
      <xdr:spPr>
        <a:xfrm>
          <a:off x="2857500" y="16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55923</xdr:rowOff>
    </xdr:from>
    <xdr:ext cx="534377" cy="259045"/>
    <xdr:sp macro="" textlink="">
      <xdr:nvSpPr>
        <xdr:cNvPr id="255" name="テキスト ボックス 254"/>
        <xdr:cNvSpPr txBox="1"/>
      </xdr:nvSpPr>
      <xdr:spPr>
        <a:xfrm>
          <a:off x="2641111" y="161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128668</xdr:rowOff>
    </xdr:from>
    <xdr:to>
      <xdr:col>10</xdr:col>
      <xdr:colOff>165100</xdr:colOff>
      <xdr:row>95</xdr:row>
      <xdr:rowOff>58818</xdr:rowOff>
    </xdr:to>
    <xdr:sp macro="" textlink="">
      <xdr:nvSpPr>
        <xdr:cNvPr id="256" name="楕円 255"/>
        <xdr:cNvSpPr/>
      </xdr:nvSpPr>
      <xdr:spPr>
        <a:xfrm>
          <a:off x="1968500" y="162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75345</xdr:rowOff>
    </xdr:from>
    <xdr:ext cx="534377" cy="259045"/>
    <xdr:sp macro="" textlink="">
      <xdr:nvSpPr>
        <xdr:cNvPr id="257" name="テキスト ボックス 256"/>
        <xdr:cNvSpPr txBox="1"/>
      </xdr:nvSpPr>
      <xdr:spPr>
        <a:xfrm>
          <a:off x="1752111" y="1602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33289</xdr:rowOff>
    </xdr:from>
    <xdr:to>
      <xdr:col>6</xdr:col>
      <xdr:colOff>38100</xdr:colOff>
      <xdr:row>96</xdr:row>
      <xdr:rowOff>134889</xdr:rowOff>
    </xdr:to>
    <xdr:sp macro="" textlink="">
      <xdr:nvSpPr>
        <xdr:cNvPr id="258" name="楕円 257"/>
        <xdr:cNvSpPr/>
      </xdr:nvSpPr>
      <xdr:spPr>
        <a:xfrm>
          <a:off x="1079500" y="164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151416</xdr:rowOff>
    </xdr:from>
    <xdr:ext cx="534377" cy="259045"/>
    <xdr:sp macro="" textlink="">
      <xdr:nvSpPr>
        <xdr:cNvPr id="259" name="テキスト ボックス 258"/>
        <xdr:cNvSpPr txBox="1"/>
      </xdr:nvSpPr>
      <xdr:spPr>
        <a:xfrm>
          <a:off x="863111" y="1626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75692</xdr:rowOff>
    </xdr:from>
    <xdr:to>
      <xdr:col>55</xdr:col>
      <xdr:colOff>0</xdr:colOff>
      <xdr:row>38</xdr:row>
      <xdr:rowOff>79284</xdr:rowOff>
    </xdr:to>
    <xdr:cxnSp macro="">
      <xdr:nvCxnSpPr>
        <xdr:cNvPr id="290" name="直線コネクタ 289"/>
        <xdr:cNvCxnSpPr/>
      </xdr:nvCxnSpPr>
      <xdr:spPr>
        <a:xfrm flipV="1">
          <a:off x="9639300" y="6590792"/>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79284</xdr:rowOff>
    </xdr:from>
    <xdr:to>
      <xdr:col>50</xdr:col>
      <xdr:colOff>114300</xdr:colOff>
      <xdr:row>38</xdr:row>
      <xdr:rowOff>79938</xdr:rowOff>
    </xdr:to>
    <xdr:cxnSp macro="">
      <xdr:nvCxnSpPr>
        <xdr:cNvPr id="293" name="直線コネクタ 292"/>
        <xdr:cNvCxnSpPr/>
      </xdr:nvCxnSpPr>
      <xdr:spPr>
        <a:xfrm flipV="1">
          <a:off x="8750300" y="659438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79938</xdr:rowOff>
    </xdr:from>
    <xdr:to>
      <xdr:col>45</xdr:col>
      <xdr:colOff>177800</xdr:colOff>
      <xdr:row>38</xdr:row>
      <xdr:rowOff>82876</xdr:rowOff>
    </xdr:to>
    <xdr:cxnSp macro="">
      <xdr:nvCxnSpPr>
        <xdr:cNvPr id="296" name="直線コネクタ 295"/>
        <xdr:cNvCxnSpPr/>
      </xdr:nvCxnSpPr>
      <xdr:spPr>
        <a:xfrm flipV="1">
          <a:off x="7861300" y="6595038"/>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21481</xdr:rowOff>
    </xdr:from>
    <xdr:to>
      <xdr:col>41</xdr:col>
      <xdr:colOff>50800</xdr:colOff>
      <xdr:row>38</xdr:row>
      <xdr:rowOff>82876</xdr:rowOff>
    </xdr:to>
    <xdr:cxnSp macro="">
      <xdr:nvCxnSpPr>
        <xdr:cNvPr id="299" name="直線コネクタ 298"/>
        <xdr:cNvCxnSpPr/>
      </xdr:nvCxnSpPr>
      <xdr:spPr>
        <a:xfrm>
          <a:off x="6972300" y="6536581"/>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24892</xdr:rowOff>
    </xdr:from>
    <xdr:to>
      <xdr:col>55</xdr:col>
      <xdr:colOff>50800</xdr:colOff>
      <xdr:row>38</xdr:row>
      <xdr:rowOff>126492</xdr:rowOff>
    </xdr:to>
    <xdr:sp macro="" textlink="">
      <xdr:nvSpPr>
        <xdr:cNvPr id="309" name="楕円 308"/>
        <xdr:cNvSpPr/>
      </xdr:nvSpPr>
      <xdr:spPr>
        <a:xfrm>
          <a:off x="104267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3319</xdr:rowOff>
    </xdr:from>
    <xdr:ext cx="378565" cy="259045"/>
    <xdr:sp macro="" textlink="">
      <xdr:nvSpPr>
        <xdr:cNvPr id="310" name="労働費該当値テキスト"/>
        <xdr:cNvSpPr txBox="1"/>
      </xdr:nvSpPr>
      <xdr:spPr>
        <a:xfrm>
          <a:off x="10528300"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28484</xdr:rowOff>
    </xdr:from>
    <xdr:to>
      <xdr:col>50</xdr:col>
      <xdr:colOff>165100</xdr:colOff>
      <xdr:row>38</xdr:row>
      <xdr:rowOff>130084</xdr:rowOff>
    </xdr:to>
    <xdr:sp macro="" textlink="">
      <xdr:nvSpPr>
        <xdr:cNvPr id="311" name="楕円 310"/>
        <xdr:cNvSpPr/>
      </xdr:nvSpPr>
      <xdr:spPr>
        <a:xfrm>
          <a:off x="9588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121211</xdr:rowOff>
    </xdr:from>
    <xdr:ext cx="378565" cy="259045"/>
    <xdr:sp macro="" textlink="">
      <xdr:nvSpPr>
        <xdr:cNvPr id="312" name="テキスト ボックス 311"/>
        <xdr:cNvSpPr txBox="1"/>
      </xdr:nvSpPr>
      <xdr:spPr>
        <a:xfrm>
          <a:off x="9450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29138</xdr:rowOff>
    </xdr:from>
    <xdr:to>
      <xdr:col>46</xdr:col>
      <xdr:colOff>38100</xdr:colOff>
      <xdr:row>38</xdr:row>
      <xdr:rowOff>130738</xdr:rowOff>
    </xdr:to>
    <xdr:sp macro="" textlink="">
      <xdr:nvSpPr>
        <xdr:cNvPr id="313" name="楕円 312"/>
        <xdr:cNvSpPr/>
      </xdr:nvSpPr>
      <xdr:spPr>
        <a:xfrm>
          <a:off x="86995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121865</xdr:rowOff>
    </xdr:from>
    <xdr:ext cx="378565" cy="259045"/>
    <xdr:sp macro="" textlink="">
      <xdr:nvSpPr>
        <xdr:cNvPr id="314" name="テキスト ボックス 313"/>
        <xdr:cNvSpPr txBox="1"/>
      </xdr:nvSpPr>
      <xdr:spPr>
        <a:xfrm>
          <a:off x="8561017" y="663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32076</xdr:rowOff>
    </xdr:from>
    <xdr:to>
      <xdr:col>41</xdr:col>
      <xdr:colOff>101600</xdr:colOff>
      <xdr:row>38</xdr:row>
      <xdr:rowOff>133676</xdr:rowOff>
    </xdr:to>
    <xdr:sp macro="" textlink="">
      <xdr:nvSpPr>
        <xdr:cNvPr id="315" name="楕円 314"/>
        <xdr:cNvSpPr/>
      </xdr:nvSpPr>
      <xdr:spPr>
        <a:xfrm>
          <a:off x="7810500" y="65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124803</xdr:rowOff>
    </xdr:from>
    <xdr:ext cx="378565" cy="259045"/>
    <xdr:sp macro="" textlink="">
      <xdr:nvSpPr>
        <xdr:cNvPr id="316" name="テキスト ボックス 315"/>
        <xdr:cNvSpPr txBox="1"/>
      </xdr:nvSpPr>
      <xdr:spPr>
        <a:xfrm>
          <a:off x="7672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17" name="楕円 316"/>
        <xdr:cNvSpPr/>
      </xdr:nvSpPr>
      <xdr:spPr>
        <a:xfrm>
          <a:off x="6921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18" name="テキスト ボックス 317"/>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141507</xdr:rowOff>
    </xdr:from>
    <xdr:to>
      <xdr:col>55</xdr:col>
      <xdr:colOff>0</xdr:colOff>
      <xdr:row>57</xdr:row>
      <xdr:rowOff>1898</xdr:rowOff>
    </xdr:to>
    <xdr:cxnSp macro="">
      <xdr:nvCxnSpPr>
        <xdr:cNvPr id="349" name="直線コネクタ 348"/>
        <xdr:cNvCxnSpPr/>
      </xdr:nvCxnSpPr>
      <xdr:spPr>
        <a:xfrm flipV="1">
          <a:off x="9639300" y="9742707"/>
          <a:ext cx="8382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1898</xdr:rowOff>
    </xdr:from>
    <xdr:to>
      <xdr:col>50</xdr:col>
      <xdr:colOff>114300</xdr:colOff>
      <xdr:row>57</xdr:row>
      <xdr:rowOff>60724</xdr:rowOff>
    </xdr:to>
    <xdr:cxnSp macro="">
      <xdr:nvCxnSpPr>
        <xdr:cNvPr id="352" name="直線コネクタ 351"/>
        <xdr:cNvCxnSpPr/>
      </xdr:nvCxnSpPr>
      <xdr:spPr>
        <a:xfrm flipV="1">
          <a:off x="8750300" y="9774548"/>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60724</xdr:rowOff>
    </xdr:from>
    <xdr:to>
      <xdr:col>45</xdr:col>
      <xdr:colOff>177800</xdr:colOff>
      <xdr:row>57</xdr:row>
      <xdr:rowOff>66146</xdr:rowOff>
    </xdr:to>
    <xdr:cxnSp macro="">
      <xdr:nvCxnSpPr>
        <xdr:cNvPr id="355" name="直線コネクタ 354"/>
        <xdr:cNvCxnSpPr/>
      </xdr:nvCxnSpPr>
      <xdr:spPr>
        <a:xfrm flipV="1">
          <a:off x="7861300" y="9833374"/>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18575</xdr:rowOff>
    </xdr:from>
    <xdr:to>
      <xdr:col>41</xdr:col>
      <xdr:colOff>50800</xdr:colOff>
      <xdr:row>57</xdr:row>
      <xdr:rowOff>66146</xdr:rowOff>
    </xdr:to>
    <xdr:cxnSp macro="">
      <xdr:nvCxnSpPr>
        <xdr:cNvPr id="358" name="直線コネクタ 357"/>
        <xdr:cNvCxnSpPr/>
      </xdr:nvCxnSpPr>
      <xdr:spPr>
        <a:xfrm>
          <a:off x="6972300" y="9791225"/>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90707</xdr:rowOff>
    </xdr:from>
    <xdr:to>
      <xdr:col>55</xdr:col>
      <xdr:colOff>50800</xdr:colOff>
      <xdr:row>57</xdr:row>
      <xdr:rowOff>20857</xdr:rowOff>
    </xdr:to>
    <xdr:sp macro="" textlink="">
      <xdr:nvSpPr>
        <xdr:cNvPr id="368" name="楕円 367"/>
        <xdr:cNvSpPr/>
      </xdr:nvSpPr>
      <xdr:spPr>
        <a:xfrm>
          <a:off x="10426700" y="96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113584</xdr:rowOff>
    </xdr:from>
    <xdr:ext cx="534377" cy="259045"/>
    <xdr:sp macro="" textlink="">
      <xdr:nvSpPr>
        <xdr:cNvPr id="369" name="農林水産業費該当値テキスト"/>
        <xdr:cNvSpPr txBox="1"/>
      </xdr:nvSpPr>
      <xdr:spPr>
        <a:xfrm>
          <a:off x="10528300" y="95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122548</xdr:rowOff>
    </xdr:from>
    <xdr:to>
      <xdr:col>50</xdr:col>
      <xdr:colOff>165100</xdr:colOff>
      <xdr:row>57</xdr:row>
      <xdr:rowOff>52698</xdr:rowOff>
    </xdr:to>
    <xdr:sp macro="" textlink="">
      <xdr:nvSpPr>
        <xdr:cNvPr id="370" name="楕円 369"/>
        <xdr:cNvSpPr/>
      </xdr:nvSpPr>
      <xdr:spPr>
        <a:xfrm>
          <a:off x="9588500" y="97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69225</xdr:rowOff>
    </xdr:from>
    <xdr:ext cx="534377" cy="259045"/>
    <xdr:sp macro="" textlink="">
      <xdr:nvSpPr>
        <xdr:cNvPr id="371" name="テキスト ボックス 370"/>
        <xdr:cNvSpPr txBox="1"/>
      </xdr:nvSpPr>
      <xdr:spPr>
        <a:xfrm>
          <a:off x="9372111" y="94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9924</xdr:rowOff>
    </xdr:from>
    <xdr:to>
      <xdr:col>46</xdr:col>
      <xdr:colOff>38100</xdr:colOff>
      <xdr:row>57</xdr:row>
      <xdr:rowOff>111524</xdr:rowOff>
    </xdr:to>
    <xdr:sp macro="" textlink="">
      <xdr:nvSpPr>
        <xdr:cNvPr id="372" name="楕円 371"/>
        <xdr:cNvSpPr/>
      </xdr:nvSpPr>
      <xdr:spPr>
        <a:xfrm>
          <a:off x="8699500" y="97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128051</xdr:rowOff>
    </xdr:from>
    <xdr:ext cx="534377" cy="259045"/>
    <xdr:sp macro="" textlink="">
      <xdr:nvSpPr>
        <xdr:cNvPr id="373" name="テキスト ボックス 372"/>
        <xdr:cNvSpPr txBox="1"/>
      </xdr:nvSpPr>
      <xdr:spPr>
        <a:xfrm>
          <a:off x="8483111" y="95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15346</xdr:rowOff>
    </xdr:from>
    <xdr:to>
      <xdr:col>41</xdr:col>
      <xdr:colOff>101600</xdr:colOff>
      <xdr:row>57</xdr:row>
      <xdr:rowOff>116946</xdr:rowOff>
    </xdr:to>
    <xdr:sp macro="" textlink="">
      <xdr:nvSpPr>
        <xdr:cNvPr id="374" name="楕円 373"/>
        <xdr:cNvSpPr/>
      </xdr:nvSpPr>
      <xdr:spPr>
        <a:xfrm>
          <a:off x="7810500" y="978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133473</xdr:rowOff>
    </xdr:from>
    <xdr:ext cx="534377" cy="259045"/>
    <xdr:sp macro="" textlink="">
      <xdr:nvSpPr>
        <xdr:cNvPr id="375" name="テキスト ボックス 374"/>
        <xdr:cNvSpPr txBox="1"/>
      </xdr:nvSpPr>
      <xdr:spPr>
        <a:xfrm>
          <a:off x="7594111" y="956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139225</xdr:rowOff>
    </xdr:from>
    <xdr:to>
      <xdr:col>36</xdr:col>
      <xdr:colOff>165100</xdr:colOff>
      <xdr:row>57</xdr:row>
      <xdr:rowOff>69375</xdr:rowOff>
    </xdr:to>
    <xdr:sp macro="" textlink="">
      <xdr:nvSpPr>
        <xdr:cNvPr id="376" name="楕円 375"/>
        <xdr:cNvSpPr/>
      </xdr:nvSpPr>
      <xdr:spPr>
        <a:xfrm>
          <a:off x="6921500" y="97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85902</xdr:rowOff>
    </xdr:from>
    <xdr:ext cx="534377" cy="259045"/>
    <xdr:sp macro="" textlink="">
      <xdr:nvSpPr>
        <xdr:cNvPr id="377" name="テキスト ボックス 376"/>
        <xdr:cNvSpPr txBox="1"/>
      </xdr:nvSpPr>
      <xdr:spPr>
        <a:xfrm>
          <a:off x="6705111" y="95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159291</xdr:rowOff>
    </xdr:from>
    <xdr:to>
      <xdr:col>55</xdr:col>
      <xdr:colOff>0</xdr:colOff>
      <xdr:row>78</xdr:row>
      <xdr:rowOff>162195</xdr:rowOff>
    </xdr:to>
    <xdr:cxnSp macro="">
      <xdr:nvCxnSpPr>
        <xdr:cNvPr id="406" name="直線コネクタ 405"/>
        <xdr:cNvCxnSpPr/>
      </xdr:nvCxnSpPr>
      <xdr:spPr>
        <a:xfrm flipV="1">
          <a:off x="9639300" y="13532391"/>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145804</xdr:rowOff>
    </xdr:from>
    <xdr:to>
      <xdr:col>50</xdr:col>
      <xdr:colOff>114300</xdr:colOff>
      <xdr:row>78</xdr:row>
      <xdr:rowOff>162195</xdr:rowOff>
    </xdr:to>
    <xdr:cxnSp macro="">
      <xdr:nvCxnSpPr>
        <xdr:cNvPr id="409" name="直線コネクタ 408"/>
        <xdr:cNvCxnSpPr/>
      </xdr:nvCxnSpPr>
      <xdr:spPr>
        <a:xfrm>
          <a:off x="8750300" y="1351890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145804</xdr:rowOff>
    </xdr:from>
    <xdr:to>
      <xdr:col>45</xdr:col>
      <xdr:colOff>177800</xdr:colOff>
      <xdr:row>78</xdr:row>
      <xdr:rowOff>159032</xdr:rowOff>
    </xdr:to>
    <xdr:cxnSp macro="">
      <xdr:nvCxnSpPr>
        <xdr:cNvPr id="412" name="直線コネクタ 411"/>
        <xdr:cNvCxnSpPr/>
      </xdr:nvCxnSpPr>
      <xdr:spPr>
        <a:xfrm flipV="1">
          <a:off x="7861300" y="13518904"/>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154239</xdr:rowOff>
    </xdr:from>
    <xdr:to>
      <xdr:col>41</xdr:col>
      <xdr:colOff>50800</xdr:colOff>
      <xdr:row>78</xdr:row>
      <xdr:rowOff>159032</xdr:rowOff>
    </xdr:to>
    <xdr:cxnSp macro="">
      <xdr:nvCxnSpPr>
        <xdr:cNvPr id="415" name="直線コネクタ 414"/>
        <xdr:cNvCxnSpPr/>
      </xdr:nvCxnSpPr>
      <xdr:spPr>
        <a:xfrm>
          <a:off x="6972300" y="13527339"/>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108491</xdr:rowOff>
    </xdr:from>
    <xdr:to>
      <xdr:col>55</xdr:col>
      <xdr:colOff>50800</xdr:colOff>
      <xdr:row>79</xdr:row>
      <xdr:rowOff>38641</xdr:rowOff>
    </xdr:to>
    <xdr:sp macro="" textlink="">
      <xdr:nvSpPr>
        <xdr:cNvPr id="425" name="楕円 424"/>
        <xdr:cNvSpPr/>
      </xdr:nvSpPr>
      <xdr:spPr>
        <a:xfrm>
          <a:off x="10426700" y="134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23418</xdr:rowOff>
    </xdr:from>
    <xdr:ext cx="469744" cy="259045"/>
    <xdr:sp macro="" textlink="">
      <xdr:nvSpPr>
        <xdr:cNvPr id="426" name="商工費該当値テキスト"/>
        <xdr:cNvSpPr txBox="1"/>
      </xdr:nvSpPr>
      <xdr:spPr>
        <a:xfrm>
          <a:off x="10528300" y="133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111395</xdr:rowOff>
    </xdr:from>
    <xdr:to>
      <xdr:col>50</xdr:col>
      <xdr:colOff>165100</xdr:colOff>
      <xdr:row>79</xdr:row>
      <xdr:rowOff>41545</xdr:rowOff>
    </xdr:to>
    <xdr:sp macro="" textlink="">
      <xdr:nvSpPr>
        <xdr:cNvPr id="427" name="楕円 426"/>
        <xdr:cNvSpPr/>
      </xdr:nvSpPr>
      <xdr:spPr>
        <a:xfrm>
          <a:off x="9588500" y="134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32672</xdr:rowOff>
    </xdr:from>
    <xdr:ext cx="469744" cy="259045"/>
    <xdr:sp macro="" textlink="">
      <xdr:nvSpPr>
        <xdr:cNvPr id="428" name="テキスト ボックス 427"/>
        <xdr:cNvSpPr txBox="1"/>
      </xdr:nvSpPr>
      <xdr:spPr>
        <a:xfrm>
          <a:off x="9404428" y="13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95004</xdr:rowOff>
    </xdr:from>
    <xdr:to>
      <xdr:col>46</xdr:col>
      <xdr:colOff>38100</xdr:colOff>
      <xdr:row>79</xdr:row>
      <xdr:rowOff>25154</xdr:rowOff>
    </xdr:to>
    <xdr:sp macro="" textlink="">
      <xdr:nvSpPr>
        <xdr:cNvPr id="429" name="楕円 428"/>
        <xdr:cNvSpPr/>
      </xdr:nvSpPr>
      <xdr:spPr>
        <a:xfrm>
          <a:off x="8699500" y="134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16281</xdr:rowOff>
    </xdr:from>
    <xdr:ext cx="469744" cy="259045"/>
    <xdr:sp macro="" textlink="">
      <xdr:nvSpPr>
        <xdr:cNvPr id="430" name="テキスト ボックス 429"/>
        <xdr:cNvSpPr txBox="1"/>
      </xdr:nvSpPr>
      <xdr:spPr>
        <a:xfrm>
          <a:off x="8515428" y="1356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108232</xdr:rowOff>
    </xdr:from>
    <xdr:to>
      <xdr:col>41</xdr:col>
      <xdr:colOff>101600</xdr:colOff>
      <xdr:row>79</xdr:row>
      <xdr:rowOff>38382</xdr:rowOff>
    </xdr:to>
    <xdr:sp macro="" textlink="">
      <xdr:nvSpPr>
        <xdr:cNvPr id="431" name="楕円 430"/>
        <xdr:cNvSpPr/>
      </xdr:nvSpPr>
      <xdr:spPr>
        <a:xfrm>
          <a:off x="7810500" y="134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29509</xdr:rowOff>
    </xdr:from>
    <xdr:ext cx="469744" cy="259045"/>
    <xdr:sp macro="" textlink="">
      <xdr:nvSpPr>
        <xdr:cNvPr id="432" name="テキスト ボックス 431"/>
        <xdr:cNvSpPr txBox="1"/>
      </xdr:nvSpPr>
      <xdr:spPr>
        <a:xfrm>
          <a:off x="7626428" y="1357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103439</xdr:rowOff>
    </xdr:from>
    <xdr:to>
      <xdr:col>36</xdr:col>
      <xdr:colOff>165100</xdr:colOff>
      <xdr:row>79</xdr:row>
      <xdr:rowOff>33589</xdr:rowOff>
    </xdr:to>
    <xdr:sp macro="" textlink="">
      <xdr:nvSpPr>
        <xdr:cNvPr id="433" name="楕円 432"/>
        <xdr:cNvSpPr/>
      </xdr:nvSpPr>
      <xdr:spPr>
        <a:xfrm>
          <a:off x="6921500" y="134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24716</xdr:rowOff>
    </xdr:from>
    <xdr:ext cx="469744" cy="259045"/>
    <xdr:sp macro="" textlink="">
      <xdr:nvSpPr>
        <xdr:cNvPr id="434" name="テキスト ボックス 433"/>
        <xdr:cNvSpPr txBox="1"/>
      </xdr:nvSpPr>
      <xdr:spPr>
        <a:xfrm>
          <a:off x="6737428" y="1356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50234</xdr:rowOff>
    </xdr:from>
    <xdr:to>
      <xdr:col>55</xdr:col>
      <xdr:colOff>0</xdr:colOff>
      <xdr:row>96</xdr:row>
      <xdr:rowOff>81392</xdr:rowOff>
    </xdr:to>
    <xdr:cxnSp macro="">
      <xdr:nvCxnSpPr>
        <xdr:cNvPr id="463" name="直線コネクタ 462"/>
        <xdr:cNvCxnSpPr/>
      </xdr:nvCxnSpPr>
      <xdr:spPr>
        <a:xfrm flipV="1">
          <a:off x="9639300" y="16337984"/>
          <a:ext cx="838200" cy="20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81392</xdr:rowOff>
    </xdr:from>
    <xdr:to>
      <xdr:col>50</xdr:col>
      <xdr:colOff>114300</xdr:colOff>
      <xdr:row>96</xdr:row>
      <xdr:rowOff>119507</xdr:rowOff>
    </xdr:to>
    <xdr:cxnSp macro="">
      <xdr:nvCxnSpPr>
        <xdr:cNvPr id="466" name="直線コネクタ 465"/>
        <xdr:cNvCxnSpPr/>
      </xdr:nvCxnSpPr>
      <xdr:spPr>
        <a:xfrm flipV="1">
          <a:off x="8750300" y="16540592"/>
          <a:ext cx="889000" cy="3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119507</xdr:rowOff>
    </xdr:from>
    <xdr:to>
      <xdr:col>45</xdr:col>
      <xdr:colOff>177800</xdr:colOff>
      <xdr:row>97</xdr:row>
      <xdr:rowOff>1632</xdr:rowOff>
    </xdr:to>
    <xdr:cxnSp macro="">
      <xdr:nvCxnSpPr>
        <xdr:cNvPr id="469" name="直線コネクタ 468"/>
        <xdr:cNvCxnSpPr/>
      </xdr:nvCxnSpPr>
      <xdr:spPr>
        <a:xfrm flipV="1">
          <a:off x="7861300" y="16578707"/>
          <a:ext cx="889000" cy="5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1632</xdr:rowOff>
    </xdr:from>
    <xdr:to>
      <xdr:col>41</xdr:col>
      <xdr:colOff>50800</xdr:colOff>
      <xdr:row>97</xdr:row>
      <xdr:rowOff>95512</xdr:rowOff>
    </xdr:to>
    <xdr:cxnSp macro="">
      <xdr:nvCxnSpPr>
        <xdr:cNvPr id="472" name="直線コネクタ 471"/>
        <xdr:cNvCxnSpPr/>
      </xdr:nvCxnSpPr>
      <xdr:spPr>
        <a:xfrm flipV="1">
          <a:off x="6972300" y="16632282"/>
          <a:ext cx="889000" cy="9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170884</xdr:rowOff>
    </xdr:from>
    <xdr:to>
      <xdr:col>55</xdr:col>
      <xdr:colOff>50800</xdr:colOff>
      <xdr:row>95</xdr:row>
      <xdr:rowOff>101034</xdr:rowOff>
    </xdr:to>
    <xdr:sp macro="" textlink="">
      <xdr:nvSpPr>
        <xdr:cNvPr id="482" name="楕円 481"/>
        <xdr:cNvSpPr/>
      </xdr:nvSpPr>
      <xdr:spPr>
        <a:xfrm>
          <a:off x="10426700" y="162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22311</xdr:rowOff>
    </xdr:from>
    <xdr:ext cx="534377" cy="259045"/>
    <xdr:sp macro="" textlink="">
      <xdr:nvSpPr>
        <xdr:cNvPr id="483" name="土木費該当値テキスト"/>
        <xdr:cNvSpPr txBox="1"/>
      </xdr:nvSpPr>
      <xdr:spPr>
        <a:xfrm>
          <a:off x="10528300" y="1613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30592</xdr:rowOff>
    </xdr:from>
    <xdr:to>
      <xdr:col>50</xdr:col>
      <xdr:colOff>165100</xdr:colOff>
      <xdr:row>96</xdr:row>
      <xdr:rowOff>132192</xdr:rowOff>
    </xdr:to>
    <xdr:sp macro="" textlink="">
      <xdr:nvSpPr>
        <xdr:cNvPr id="484" name="楕円 483"/>
        <xdr:cNvSpPr/>
      </xdr:nvSpPr>
      <xdr:spPr>
        <a:xfrm>
          <a:off x="9588500" y="164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148719</xdr:rowOff>
    </xdr:from>
    <xdr:ext cx="534377" cy="259045"/>
    <xdr:sp macro="" textlink="">
      <xdr:nvSpPr>
        <xdr:cNvPr id="485" name="テキスト ボックス 484"/>
        <xdr:cNvSpPr txBox="1"/>
      </xdr:nvSpPr>
      <xdr:spPr>
        <a:xfrm>
          <a:off x="9372111" y="162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68707</xdr:rowOff>
    </xdr:from>
    <xdr:to>
      <xdr:col>46</xdr:col>
      <xdr:colOff>38100</xdr:colOff>
      <xdr:row>96</xdr:row>
      <xdr:rowOff>170307</xdr:rowOff>
    </xdr:to>
    <xdr:sp macro="" textlink="">
      <xdr:nvSpPr>
        <xdr:cNvPr id="486" name="楕円 485"/>
        <xdr:cNvSpPr/>
      </xdr:nvSpPr>
      <xdr:spPr>
        <a:xfrm>
          <a:off x="8699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15384</xdr:rowOff>
    </xdr:from>
    <xdr:ext cx="534377" cy="259045"/>
    <xdr:sp macro="" textlink="">
      <xdr:nvSpPr>
        <xdr:cNvPr id="487" name="テキスト ボックス 486"/>
        <xdr:cNvSpPr txBox="1"/>
      </xdr:nvSpPr>
      <xdr:spPr>
        <a:xfrm>
          <a:off x="8483111" y="163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122282</xdr:rowOff>
    </xdr:from>
    <xdr:to>
      <xdr:col>41</xdr:col>
      <xdr:colOff>101600</xdr:colOff>
      <xdr:row>97</xdr:row>
      <xdr:rowOff>52432</xdr:rowOff>
    </xdr:to>
    <xdr:sp macro="" textlink="">
      <xdr:nvSpPr>
        <xdr:cNvPr id="488" name="楕円 487"/>
        <xdr:cNvSpPr/>
      </xdr:nvSpPr>
      <xdr:spPr>
        <a:xfrm>
          <a:off x="7810500" y="165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43559</xdr:rowOff>
    </xdr:from>
    <xdr:ext cx="534377" cy="259045"/>
    <xdr:sp macro="" textlink="">
      <xdr:nvSpPr>
        <xdr:cNvPr id="489" name="テキスト ボックス 488"/>
        <xdr:cNvSpPr txBox="1"/>
      </xdr:nvSpPr>
      <xdr:spPr>
        <a:xfrm>
          <a:off x="7594111" y="166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44712</xdr:rowOff>
    </xdr:from>
    <xdr:to>
      <xdr:col>36</xdr:col>
      <xdr:colOff>165100</xdr:colOff>
      <xdr:row>97</xdr:row>
      <xdr:rowOff>146312</xdr:rowOff>
    </xdr:to>
    <xdr:sp macro="" textlink="">
      <xdr:nvSpPr>
        <xdr:cNvPr id="490" name="楕円 489"/>
        <xdr:cNvSpPr/>
      </xdr:nvSpPr>
      <xdr:spPr>
        <a:xfrm>
          <a:off x="6921500" y="1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137439</xdr:rowOff>
    </xdr:from>
    <xdr:ext cx="534377" cy="259045"/>
    <xdr:sp macro="" textlink="">
      <xdr:nvSpPr>
        <xdr:cNvPr id="491" name="テキスト ボックス 490"/>
        <xdr:cNvSpPr txBox="1"/>
      </xdr:nvSpPr>
      <xdr:spPr>
        <a:xfrm>
          <a:off x="6705111" y="167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65601</xdr:rowOff>
    </xdr:from>
    <xdr:to>
      <xdr:col>85</xdr:col>
      <xdr:colOff>127000</xdr:colOff>
      <xdr:row>37</xdr:row>
      <xdr:rowOff>73161</xdr:rowOff>
    </xdr:to>
    <xdr:cxnSp macro="">
      <xdr:nvCxnSpPr>
        <xdr:cNvPr id="522" name="直線コネクタ 521"/>
        <xdr:cNvCxnSpPr/>
      </xdr:nvCxnSpPr>
      <xdr:spPr>
        <a:xfrm>
          <a:off x="15481300" y="6409251"/>
          <a:ext cx="8382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65601</xdr:rowOff>
    </xdr:from>
    <xdr:to>
      <xdr:col>81</xdr:col>
      <xdr:colOff>50800</xdr:colOff>
      <xdr:row>37</xdr:row>
      <xdr:rowOff>98748</xdr:rowOff>
    </xdr:to>
    <xdr:cxnSp macro="">
      <xdr:nvCxnSpPr>
        <xdr:cNvPr id="525" name="直線コネクタ 524"/>
        <xdr:cNvCxnSpPr/>
      </xdr:nvCxnSpPr>
      <xdr:spPr>
        <a:xfrm flipV="1">
          <a:off x="14592300" y="640925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28486</xdr:rowOff>
    </xdr:from>
    <xdr:to>
      <xdr:col>76</xdr:col>
      <xdr:colOff>114300</xdr:colOff>
      <xdr:row>37</xdr:row>
      <xdr:rowOff>98748</xdr:rowOff>
    </xdr:to>
    <xdr:cxnSp macro="">
      <xdr:nvCxnSpPr>
        <xdr:cNvPr id="528" name="直線コネクタ 527"/>
        <xdr:cNvCxnSpPr/>
      </xdr:nvCxnSpPr>
      <xdr:spPr>
        <a:xfrm>
          <a:off x="13703300" y="6372136"/>
          <a:ext cx="889000" cy="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2458</xdr:rowOff>
    </xdr:from>
    <xdr:to>
      <xdr:col>71</xdr:col>
      <xdr:colOff>177800</xdr:colOff>
      <xdr:row>37</xdr:row>
      <xdr:rowOff>28486</xdr:rowOff>
    </xdr:to>
    <xdr:cxnSp macro="">
      <xdr:nvCxnSpPr>
        <xdr:cNvPr id="531" name="直線コネクタ 530"/>
        <xdr:cNvCxnSpPr/>
      </xdr:nvCxnSpPr>
      <xdr:spPr>
        <a:xfrm>
          <a:off x="12814300" y="6346108"/>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22361</xdr:rowOff>
    </xdr:from>
    <xdr:to>
      <xdr:col>85</xdr:col>
      <xdr:colOff>177800</xdr:colOff>
      <xdr:row>37</xdr:row>
      <xdr:rowOff>123961</xdr:rowOff>
    </xdr:to>
    <xdr:sp macro="" textlink="">
      <xdr:nvSpPr>
        <xdr:cNvPr id="541" name="楕円 540"/>
        <xdr:cNvSpPr/>
      </xdr:nvSpPr>
      <xdr:spPr>
        <a:xfrm>
          <a:off x="16268700" y="63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788</xdr:rowOff>
    </xdr:from>
    <xdr:ext cx="534377" cy="259045"/>
    <xdr:sp macro="" textlink="">
      <xdr:nvSpPr>
        <xdr:cNvPr id="542" name="消防費該当値テキスト"/>
        <xdr:cNvSpPr txBox="1"/>
      </xdr:nvSpPr>
      <xdr:spPr>
        <a:xfrm>
          <a:off x="16370300" y="634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14801</xdr:rowOff>
    </xdr:from>
    <xdr:to>
      <xdr:col>81</xdr:col>
      <xdr:colOff>101600</xdr:colOff>
      <xdr:row>37</xdr:row>
      <xdr:rowOff>116401</xdr:rowOff>
    </xdr:to>
    <xdr:sp macro="" textlink="">
      <xdr:nvSpPr>
        <xdr:cNvPr id="543" name="楕円 542"/>
        <xdr:cNvSpPr/>
      </xdr:nvSpPr>
      <xdr:spPr>
        <a:xfrm>
          <a:off x="15430500" y="63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107528</xdr:rowOff>
    </xdr:from>
    <xdr:ext cx="534377" cy="259045"/>
    <xdr:sp macro="" textlink="">
      <xdr:nvSpPr>
        <xdr:cNvPr id="544" name="テキスト ボックス 543"/>
        <xdr:cNvSpPr txBox="1"/>
      </xdr:nvSpPr>
      <xdr:spPr>
        <a:xfrm>
          <a:off x="15214111" y="64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47948</xdr:rowOff>
    </xdr:from>
    <xdr:to>
      <xdr:col>76</xdr:col>
      <xdr:colOff>165100</xdr:colOff>
      <xdr:row>37</xdr:row>
      <xdr:rowOff>149548</xdr:rowOff>
    </xdr:to>
    <xdr:sp macro="" textlink="">
      <xdr:nvSpPr>
        <xdr:cNvPr id="545" name="楕円 544"/>
        <xdr:cNvSpPr/>
      </xdr:nvSpPr>
      <xdr:spPr>
        <a:xfrm>
          <a:off x="14541500" y="63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140675</xdr:rowOff>
    </xdr:from>
    <xdr:ext cx="534377" cy="259045"/>
    <xdr:sp macro="" textlink="">
      <xdr:nvSpPr>
        <xdr:cNvPr id="546" name="テキスト ボックス 545"/>
        <xdr:cNvSpPr txBox="1"/>
      </xdr:nvSpPr>
      <xdr:spPr>
        <a:xfrm>
          <a:off x="14325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149136</xdr:rowOff>
    </xdr:from>
    <xdr:to>
      <xdr:col>72</xdr:col>
      <xdr:colOff>38100</xdr:colOff>
      <xdr:row>37</xdr:row>
      <xdr:rowOff>79286</xdr:rowOff>
    </xdr:to>
    <xdr:sp macro="" textlink="">
      <xdr:nvSpPr>
        <xdr:cNvPr id="547" name="楕円 546"/>
        <xdr:cNvSpPr/>
      </xdr:nvSpPr>
      <xdr:spPr>
        <a:xfrm>
          <a:off x="13652500" y="63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95813</xdr:rowOff>
    </xdr:from>
    <xdr:ext cx="534377" cy="259045"/>
    <xdr:sp macro="" textlink="">
      <xdr:nvSpPr>
        <xdr:cNvPr id="548" name="テキスト ボックス 547"/>
        <xdr:cNvSpPr txBox="1"/>
      </xdr:nvSpPr>
      <xdr:spPr>
        <a:xfrm>
          <a:off x="13436111" y="609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123108</xdr:rowOff>
    </xdr:from>
    <xdr:to>
      <xdr:col>67</xdr:col>
      <xdr:colOff>101600</xdr:colOff>
      <xdr:row>37</xdr:row>
      <xdr:rowOff>53258</xdr:rowOff>
    </xdr:to>
    <xdr:sp macro="" textlink="">
      <xdr:nvSpPr>
        <xdr:cNvPr id="549" name="楕円 548"/>
        <xdr:cNvSpPr/>
      </xdr:nvSpPr>
      <xdr:spPr>
        <a:xfrm>
          <a:off x="12763500" y="62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69785</xdr:rowOff>
    </xdr:from>
    <xdr:ext cx="534377" cy="259045"/>
    <xdr:sp macro="" textlink="">
      <xdr:nvSpPr>
        <xdr:cNvPr id="550" name="テキスト ボックス 549"/>
        <xdr:cNvSpPr txBox="1"/>
      </xdr:nvSpPr>
      <xdr:spPr>
        <a:xfrm>
          <a:off x="12547111" y="60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105380</xdr:rowOff>
    </xdr:from>
    <xdr:to>
      <xdr:col>85</xdr:col>
      <xdr:colOff>127000</xdr:colOff>
      <xdr:row>57</xdr:row>
      <xdr:rowOff>24326</xdr:rowOff>
    </xdr:to>
    <xdr:cxnSp macro="">
      <xdr:nvCxnSpPr>
        <xdr:cNvPr id="579" name="直線コネクタ 578"/>
        <xdr:cNvCxnSpPr/>
      </xdr:nvCxnSpPr>
      <xdr:spPr>
        <a:xfrm>
          <a:off x="15481300" y="9706580"/>
          <a:ext cx="8382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105380</xdr:rowOff>
    </xdr:from>
    <xdr:to>
      <xdr:col>81</xdr:col>
      <xdr:colOff>50800</xdr:colOff>
      <xdr:row>56</xdr:row>
      <xdr:rowOff>109883</xdr:rowOff>
    </xdr:to>
    <xdr:cxnSp macro="">
      <xdr:nvCxnSpPr>
        <xdr:cNvPr id="582" name="直線コネクタ 581"/>
        <xdr:cNvCxnSpPr/>
      </xdr:nvCxnSpPr>
      <xdr:spPr>
        <a:xfrm flipV="1">
          <a:off x="14592300" y="9706580"/>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109883</xdr:rowOff>
    </xdr:from>
    <xdr:to>
      <xdr:col>76</xdr:col>
      <xdr:colOff>114300</xdr:colOff>
      <xdr:row>56</xdr:row>
      <xdr:rowOff>113929</xdr:rowOff>
    </xdr:to>
    <xdr:cxnSp macro="">
      <xdr:nvCxnSpPr>
        <xdr:cNvPr id="585" name="直線コネクタ 584"/>
        <xdr:cNvCxnSpPr/>
      </xdr:nvCxnSpPr>
      <xdr:spPr>
        <a:xfrm flipV="1">
          <a:off x="13703300" y="9711083"/>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113929</xdr:rowOff>
    </xdr:from>
    <xdr:to>
      <xdr:col>71</xdr:col>
      <xdr:colOff>177800</xdr:colOff>
      <xdr:row>57</xdr:row>
      <xdr:rowOff>114310</xdr:rowOff>
    </xdr:to>
    <xdr:cxnSp macro="">
      <xdr:nvCxnSpPr>
        <xdr:cNvPr id="588" name="直線コネクタ 587"/>
        <xdr:cNvCxnSpPr/>
      </xdr:nvCxnSpPr>
      <xdr:spPr>
        <a:xfrm flipV="1">
          <a:off x="12814300" y="9715129"/>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144976</xdr:rowOff>
    </xdr:from>
    <xdr:to>
      <xdr:col>85</xdr:col>
      <xdr:colOff>177800</xdr:colOff>
      <xdr:row>57</xdr:row>
      <xdr:rowOff>75126</xdr:rowOff>
    </xdr:to>
    <xdr:sp macro="" textlink="">
      <xdr:nvSpPr>
        <xdr:cNvPr id="598" name="楕円 597"/>
        <xdr:cNvSpPr/>
      </xdr:nvSpPr>
      <xdr:spPr>
        <a:xfrm>
          <a:off x="16268700" y="97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123403</xdr:rowOff>
    </xdr:from>
    <xdr:ext cx="534377" cy="259045"/>
    <xdr:sp macro="" textlink="">
      <xdr:nvSpPr>
        <xdr:cNvPr id="599" name="教育費該当値テキスト"/>
        <xdr:cNvSpPr txBox="1"/>
      </xdr:nvSpPr>
      <xdr:spPr>
        <a:xfrm>
          <a:off x="16370300" y="972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54580</xdr:rowOff>
    </xdr:from>
    <xdr:to>
      <xdr:col>81</xdr:col>
      <xdr:colOff>101600</xdr:colOff>
      <xdr:row>56</xdr:row>
      <xdr:rowOff>156180</xdr:rowOff>
    </xdr:to>
    <xdr:sp macro="" textlink="">
      <xdr:nvSpPr>
        <xdr:cNvPr id="600" name="楕円 599"/>
        <xdr:cNvSpPr/>
      </xdr:nvSpPr>
      <xdr:spPr>
        <a:xfrm>
          <a:off x="15430500" y="96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147307</xdr:rowOff>
    </xdr:from>
    <xdr:ext cx="534377" cy="259045"/>
    <xdr:sp macro="" textlink="">
      <xdr:nvSpPr>
        <xdr:cNvPr id="601" name="テキスト ボックス 600"/>
        <xdr:cNvSpPr txBox="1"/>
      </xdr:nvSpPr>
      <xdr:spPr>
        <a:xfrm>
          <a:off x="15214111" y="97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59083</xdr:rowOff>
    </xdr:from>
    <xdr:to>
      <xdr:col>76</xdr:col>
      <xdr:colOff>165100</xdr:colOff>
      <xdr:row>56</xdr:row>
      <xdr:rowOff>160683</xdr:rowOff>
    </xdr:to>
    <xdr:sp macro="" textlink="">
      <xdr:nvSpPr>
        <xdr:cNvPr id="602" name="楕円 601"/>
        <xdr:cNvSpPr/>
      </xdr:nvSpPr>
      <xdr:spPr>
        <a:xfrm>
          <a:off x="14541500" y="96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603" name="テキスト ボックス 602"/>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63129</xdr:rowOff>
    </xdr:from>
    <xdr:to>
      <xdr:col>72</xdr:col>
      <xdr:colOff>38100</xdr:colOff>
      <xdr:row>56</xdr:row>
      <xdr:rowOff>164729</xdr:rowOff>
    </xdr:to>
    <xdr:sp macro="" textlink="">
      <xdr:nvSpPr>
        <xdr:cNvPr id="604" name="楕円 603"/>
        <xdr:cNvSpPr/>
      </xdr:nvSpPr>
      <xdr:spPr>
        <a:xfrm>
          <a:off x="13652500" y="96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155856</xdr:rowOff>
    </xdr:from>
    <xdr:ext cx="534377" cy="259045"/>
    <xdr:sp macro="" textlink="">
      <xdr:nvSpPr>
        <xdr:cNvPr id="605" name="テキスト ボックス 604"/>
        <xdr:cNvSpPr txBox="1"/>
      </xdr:nvSpPr>
      <xdr:spPr>
        <a:xfrm>
          <a:off x="13436111" y="97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63510</xdr:rowOff>
    </xdr:from>
    <xdr:to>
      <xdr:col>67</xdr:col>
      <xdr:colOff>101600</xdr:colOff>
      <xdr:row>57</xdr:row>
      <xdr:rowOff>165110</xdr:rowOff>
    </xdr:to>
    <xdr:sp macro="" textlink="">
      <xdr:nvSpPr>
        <xdr:cNvPr id="606" name="楕円 605"/>
        <xdr:cNvSpPr/>
      </xdr:nvSpPr>
      <xdr:spPr>
        <a:xfrm>
          <a:off x="12763500" y="98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156237</xdr:rowOff>
    </xdr:from>
    <xdr:ext cx="534377" cy="259045"/>
    <xdr:sp macro="" textlink="">
      <xdr:nvSpPr>
        <xdr:cNvPr id="607" name="テキスト ボックス 606"/>
        <xdr:cNvSpPr txBox="1"/>
      </xdr:nvSpPr>
      <xdr:spPr>
        <a:xfrm>
          <a:off x="12547111" y="99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170929</xdr:rowOff>
    </xdr:from>
    <xdr:to>
      <xdr:col>85</xdr:col>
      <xdr:colOff>127000</xdr:colOff>
      <xdr:row>79</xdr:row>
      <xdr:rowOff>4330</xdr:rowOff>
    </xdr:to>
    <xdr:cxnSp macro="">
      <xdr:nvCxnSpPr>
        <xdr:cNvPr id="636" name="直線コネクタ 635"/>
        <xdr:cNvCxnSpPr/>
      </xdr:nvCxnSpPr>
      <xdr:spPr>
        <a:xfrm>
          <a:off x="15481300" y="13544029"/>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170929</xdr:rowOff>
    </xdr:from>
    <xdr:to>
      <xdr:col>81</xdr:col>
      <xdr:colOff>50800</xdr:colOff>
      <xdr:row>79</xdr:row>
      <xdr:rowOff>32410</xdr:rowOff>
    </xdr:to>
    <xdr:cxnSp macro="">
      <xdr:nvCxnSpPr>
        <xdr:cNvPr id="639" name="直線コネクタ 638"/>
        <xdr:cNvCxnSpPr/>
      </xdr:nvCxnSpPr>
      <xdr:spPr>
        <a:xfrm flipV="1">
          <a:off x="14592300" y="13544029"/>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32410</xdr:rowOff>
    </xdr:from>
    <xdr:to>
      <xdr:col>76</xdr:col>
      <xdr:colOff>114300</xdr:colOff>
      <xdr:row>79</xdr:row>
      <xdr:rowOff>39345</xdr:rowOff>
    </xdr:to>
    <xdr:cxnSp macro="">
      <xdr:nvCxnSpPr>
        <xdr:cNvPr id="642" name="直線コネクタ 641"/>
        <xdr:cNvCxnSpPr/>
      </xdr:nvCxnSpPr>
      <xdr:spPr>
        <a:xfrm flipV="1">
          <a:off x="13703300" y="1357696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32386</xdr:rowOff>
    </xdr:from>
    <xdr:to>
      <xdr:col>71</xdr:col>
      <xdr:colOff>177800</xdr:colOff>
      <xdr:row>79</xdr:row>
      <xdr:rowOff>39345</xdr:rowOff>
    </xdr:to>
    <xdr:cxnSp macro="">
      <xdr:nvCxnSpPr>
        <xdr:cNvPr id="645" name="直線コネクタ 644"/>
        <xdr:cNvCxnSpPr/>
      </xdr:nvCxnSpPr>
      <xdr:spPr>
        <a:xfrm>
          <a:off x="12814300" y="13576936"/>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124980</xdr:rowOff>
    </xdr:from>
    <xdr:to>
      <xdr:col>85</xdr:col>
      <xdr:colOff>177800</xdr:colOff>
      <xdr:row>79</xdr:row>
      <xdr:rowOff>55130</xdr:rowOff>
    </xdr:to>
    <xdr:sp macro="" textlink="">
      <xdr:nvSpPr>
        <xdr:cNvPr id="655" name="楕円 654"/>
        <xdr:cNvSpPr/>
      </xdr:nvSpPr>
      <xdr:spPr>
        <a:xfrm>
          <a:off x="162687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120129</xdr:rowOff>
    </xdr:from>
    <xdr:to>
      <xdr:col>81</xdr:col>
      <xdr:colOff>101600</xdr:colOff>
      <xdr:row>79</xdr:row>
      <xdr:rowOff>50279</xdr:rowOff>
    </xdr:to>
    <xdr:sp macro="" textlink="">
      <xdr:nvSpPr>
        <xdr:cNvPr id="657" name="楕円 656"/>
        <xdr:cNvSpPr/>
      </xdr:nvSpPr>
      <xdr:spPr>
        <a:xfrm>
          <a:off x="15430500" y="134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41406</xdr:rowOff>
    </xdr:from>
    <xdr:ext cx="469744" cy="259045"/>
    <xdr:sp macro="" textlink="">
      <xdr:nvSpPr>
        <xdr:cNvPr id="658" name="テキスト ボックス 657"/>
        <xdr:cNvSpPr txBox="1"/>
      </xdr:nvSpPr>
      <xdr:spPr>
        <a:xfrm>
          <a:off x="15246428" y="1358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153060</xdr:rowOff>
    </xdr:from>
    <xdr:to>
      <xdr:col>76</xdr:col>
      <xdr:colOff>165100</xdr:colOff>
      <xdr:row>79</xdr:row>
      <xdr:rowOff>83210</xdr:rowOff>
    </xdr:to>
    <xdr:sp macro="" textlink="">
      <xdr:nvSpPr>
        <xdr:cNvPr id="659" name="楕円 658"/>
        <xdr:cNvSpPr/>
      </xdr:nvSpPr>
      <xdr:spPr>
        <a:xfrm>
          <a:off x="14541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74337</xdr:rowOff>
    </xdr:from>
    <xdr:ext cx="378565" cy="259045"/>
    <xdr:sp macro="" textlink="">
      <xdr:nvSpPr>
        <xdr:cNvPr id="660" name="テキスト ボックス 659"/>
        <xdr:cNvSpPr txBox="1"/>
      </xdr:nvSpPr>
      <xdr:spPr>
        <a:xfrm>
          <a:off x="14403017" y="1361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159995</xdr:rowOff>
    </xdr:from>
    <xdr:to>
      <xdr:col>72</xdr:col>
      <xdr:colOff>38100</xdr:colOff>
      <xdr:row>79</xdr:row>
      <xdr:rowOff>90145</xdr:rowOff>
    </xdr:to>
    <xdr:sp macro="" textlink="">
      <xdr:nvSpPr>
        <xdr:cNvPr id="661" name="楕円 660"/>
        <xdr:cNvSpPr/>
      </xdr:nvSpPr>
      <xdr:spPr>
        <a:xfrm>
          <a:off x="13652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81272</xdr:rowOff>
    </xdr:from>
    <xdr:ext cx="378565" cy="259045"/>
    <xdr:sp macro="" textlink="">
      <xdr:nvSpPr>
        <xdr:cNvPr id="662" name="テキスト ボックス 661"/>
        <xdr:cNvSpPr txBox="1"/>
      </xdr:nvSpPr>
      <xdr:spPr>
        <a:xfrm>
          <a:off x="13514017" y="1362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153036</xdr:rowOff>
    </xdr:from>
    <xdr:to>
      <xdr:col>67</xdr:col>
      <xdr:colOff>101600</xdr:colOff>
      <xdr:row>79</xdr:row>
      <xdr:rowOff>83186</xdr:rowOff>
    </xdr:to>
    <xdr:sp macro="" textlink="">
      <xdr:nvSpPr>
        <xdr:cNvPr id="663" name="楕円 662"/>
        <xdr:cNvSpPr/>
      </xdr:nvSpPr>
      <xdr:spPr>
        <a:xfrm>
          <a:off x="12763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74313</xdr:rowOff>
    </xdr:from>
    <xdr:ext cx="378565" cy="259045"/>
    <xdr:sp macro="" textlink="">
      <xdr:nvSpPr>
        <xdr:cNvPr id="664" name="テキスト ボックス 663"/>
        <xdr:cNvSpPr txBox="1"/>
      </xdr:nvSpPr>
      <xdr:spPr>
        <a:xfrm>
          <a:off x="12625017" y="1361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126639</xdr:rowOff>
    </xdr:from>
    <xdr:to>
      <xdr:col>85</xdr:col>
      <xdr:colOff>127000</xdr:colOff>
      <xdr:row>97</xdr:row>
      <xdr:rowOff>128026</xdr:rowOff>
    </xdr:to>
    <xdr:cxnSp macro="">
      <xdr:nvCxnSpPr>
        <xdr:cNvPr id="693" name="直線コネクタ 692"/>
        <xdr:cNvCxnSpPr/>
      </xdr:nvCxnSpPr>
      <xdr:spPr>
        <a:xfrm flipV="1">
          <a:off x="15481300" y="16757289"/>
          <a:ext cx="8382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128026</xdr:rowOff>
    </xdr:from>
    <xdr:to>
      <xdr:col>81</xdr:col>
      <xdr:colOff>50800</xdr:colOff>
      <xdr:row>97</xdr:row>
      <xdr:rowOff>137269</xdr:rowOff>
    </xdr:to>
    <xdr:cxnSp macro="">
      <xdr:nvCxnSpPr>
        <xdr:cNvPr id="696" name="直線コネクタ 695"/>
        <xdr:cNvCxnSpPr/>
      </xdr:nvCxnSpPr>
      <xdr:spPr>
        <a:xfrm flipV="1">
          <a:off x="14592300" y="16758676"/>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137269</xdr:rowOff>
    </xdr:from>
    <xdr:to>
      <xdr:col>76</xdr:col>
      <xdr:colOff>114300</xdr:colOff>
      <xdr:row>97</xdr:row>
      <xdr:rowOff>138706</xdr:rowOff>
    </xdr:to>
    <xdr:cxnSp macro="">
      <xdr:nvCxnSpPr>
        <xdr:cNvPr id="699" name="直線コネクタ 698"/>
        <xdr:cNvCxnSpPr/>
      </xdr:nvCxnSpPr>
      <xdr:spPr>
        <a:xfrm flipV="1">
          <a:off x="13703300" y="1676791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130922</xdr:rowOff>
    </xdr:from>
    <xdr:to>
      <xdr:col>71</xdr:col>
      <xdr:colOff>177800</xdr:colOff>
      <xdr:row>97</xdr:row>
      <xdr:rowOff>138706</xdr:rowOff>
    </xdr:to>
    <xdr:cxnSp macro="">
      <xdr:nvCxnSpPr>
        <xdr:cNvPr id="702" name="直線コネクタ 701"/>
        <xdr:cNvCxnSpPr/>
      </xdr:nvCxnSpPr>
      <xdr:spPr>
        <a:xfrm>
          <a:off x="12814300" y="16761572"/>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75839</xdr:rowOff>
    </xdr:from>
    <xdr:to>
      <xdr:col>85</xdr:col>
      <xdr:colOff>177800</xdr:colOff>
      <xdr:row>98</xdr:row>
      <xdr:rowOff>5989</xdr:rowOff>
    </xdr:to>
    <xdr:sp macro="" textlink="">
      <xdr:nvSpPr>
        <xdr:cNvPr id="712" name="楕円 711"/>
        <xdr:cNvSpPr/>
      </xdr:nvSpPr>
      <xdr:spPr>
        <a:xfrm>
          <a:off x="16268700" y="167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54266</xdr:rowOff>
    </xdr:from>
    <xdr:ext cx="534377" cy="259045"/>
    <xdr:sp macro="" textlink="">
      <xdr:nvSpPr>
        <xdr:cNvPr id="713" name="公債費該当値テキスト"/>
        <xdr:cNvSpPr txBox="1"/>
      </xdr:nvSpPr>
      <xdr:spPr>
        <a:xfrm>
          <a:off x="16370300" y="166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77226</xdr:rowOff>
    </xdr:from>
    <xdr:to>
      <xdr:col>81</xdr:col>
      <xdr:colOff>101600</xdr:colOff>
      <xdr:row>98</xdr:row>
      <xdr:rowOff>7376</xdr:rowOff>
    </xdr:to>
    <xdr:sp macro="" textlink="">
      <xdr:nvSpPr>
        <xdr:cNvPr id="714" name="楕円 713"/>
        <xdr:cNvSpPr/>
      </xdr:nvSpPr>
      <xdr:spPr>
        <a:xfrm>
          <a:off x="15430500" y="167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169953</xdr:rowOff>
    </xdr:from>
    <xdr:ext cx="534377" cy="259045"/>
    <xdr:sp macro="" textlink="">
      <xdr:nvSpPr>
        <xdr:cNvPr id="715" name="テキスト ボックス 714"/>
        <xdr:cNvSpPr txBox="1"/>
      </xdr:nvSpPr>
      <xdr:spPr>
        <a:xfrm>
          <a:off x="15214111" y="168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86469</xdr:rowOff>
    </xdr:from>
    <xdr:to>
      <xdr:col>76</xdr:col>
      <xdr:colOff>165100</xdr:colOff>
      <xdr:row>98</xdr:row>
      <xdr:rowOff>16619</xdr:rowOff>
    </xdr:to>
    <xdr:sp macro="" textlink="">
      <xdr:nvSpPr>
        <xdr:cNvPr id="716" name="楕円 715"/>
        <xdr:cNvSpPr/>
      </xdr:nvSpPr>
      <xdr:spPr>
        <a:xfrm>
          <a:off x="14541500" y="167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7746</xdr:rowOff>
    </xdr:from>
    <xdr:ext cx="534377" cy="259045"/>
    <xdr:sp macro="" textlink="">
      <xdr:nvSpPr>
        <xdr:cNvPr id="717" name="テキスト ボックス 716"/>
        <xdr:cNvSpPr txBox="1"/>
      </xdr:nvSpPr>
      <xdr:spPr>
        <a:xfrm>
          <a:off x="14325111" y="168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87906</xdr:rowOff>
    </xdr:from>
    <xdr:to>
      <xdr:col>72</xdr:col>
      <xdr:colOff>38100</xdr:colOff>
      <xdr:row>98</xdr:row>
      <xdr:rowOff>18056</xdr:rowOff>
    </xdr:to>
    <xdr:sp macro="" textlink="">
      <xdr:nvSpPr>
        <xdr:cNvPr id="718" name="楕円 717"/>
        <xdr:cNvSpPr/>
      </xdr:nvSpPr>
      <xdr:spPr>
        <a:xfrm>
          <a:off x="13652500" y="16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9183</xdr:rowOff>
    </xdr:from>
    <xdr:ext cx="534377" cy="259045"/>
    <xdr:sp macro="" textlink="">
      <xdr:nvSpPr>
        <xdr:cNvPr id="719" name="テキスト ボックス 718"/>
        <xdr:cNvSpPr txBox="1"/>
      </xdr:nvSpPr>
      <xdr:spPr>
        <a:xfrm>
          <a:off x="13436111" y="168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80122</xdr:rowOff>
    </xdr:from>
    <xdr:to>
      <xdr:col>67</xdr:col>
      <xdr:colOff>101600</xdr:colOff>
      <xdr:row>98</xdr:row>
      <xdr:rowOff>10272</xdr:rowOff>
    </xdr:to>
    <xdr:sp macro="" textlink="">
      <xdr:nvSpPr>
        <xdr:cNvPr id="720" name="楕円 719"/>
        <xdr:cNvSpPr/>
      </xdr:nvSpPr>
      <xdr:spPr>
        <a:xfrm>
          <a:off x="12763500" y="167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1399</xdr:rowOff>
    </xdr:from>
    <xdr:ext cx="534377" cy="259045"/>
    <xdr:sp macro="" textlink="">
      <xdr:nvSpPr>
        <xdr:cNvPr id="721" name="テキスト ボックス 720"/>
        <xdr:cNvSpPr txBox="1"/>
      </xdr:nvSpPr>
      <xdr:spPr>
        <a:xfrm>
          <a:off x="12547111" y="1680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農林水産業費において一人当たりコストが類似団体と比較して高くなっているのは、</a:t>
          </a:r>
          <a:r>
            <a:rPr kumimoji="1" lang="ja-JP" altLang="en-US" sz="1100">
              <a:solidFill>
                <a:schemeClr val="dk1"/>
              </a:solidFill>
              <a:effectLst/>
              <a:latin typeface="+mn-lt"/>
              <a:ea typeface="+mn-ea"/>
              <a:cs typeface="+mn-cs"/>
            </a:rPr>
            <a:t>農産物加工施設を整備</a:t>
          </a:r>
          <a:r>
            <a:rPr kumimoji="1" lang="ja-JP" altLang="ja-JP" sz="1100">
              <a:solidFill>
                <a:schemeClr val="dk1"/>
              </a:solidFill>
              <a:effectLst/>
              <a:latin typeface="+mn-lt"/>
              <a:ea typeface="+mn-ea"/>
              <a:cs typeface="+mn-cs"/>
            </a:rPr>
            <a:t>したためである。また、</a:t>
          </a:r>
          <a:r>
            <a:rPr kumimoji="1" lang="ja-JP" altLang="en-US" sz="1100">
              <a:solidFill>
                <a:schemeClr val="dk1"/>
              </a:solidFill>
              <a:effectLst/>
              <a:latin typeface="+mn-lt"/>
              <a:ea typeface="+mn-ea"/>
              <a:cs typeface="+mn-cs"/>
            </a:rPr>
            <a:t>土木費が前年度</a:t>
          </a:r>
          <a:r>
            <a:rPr kumimoji="1" lang="ja-JP" altLang="ja-JP" sz="1100" b="0" i="0" baseline="0">
              <a:solidFill>
                <a:schemeClr val="dk1"/>
              </a:solidFill>
              <a:effectLst/>
              <a:latin typeface="+mn-lt"/>
              <a:ea typeface="+mn-ea"/>
              <a:cs typeface="+mn-cs"/>
            </a:rPr>
            <a:t>と比べ大きく増加しているが、これは、</a:t>
          </a:r>
          <a:r>
            <a:rPr kumimoji="1" lang="ja-JP" altLang="en-US" sz="1100" b="0" i="0" baseline="0">
              <a:solidFill>
                <a:schemeClr val="dk1"/>
              </a:solidFill>
              <a:effectLst/>
              <a:latin typeface="+mn-lt"/>
              <a:ea typeface="+mn-ea"/>
              <a:cs typeface="+mn-cs"/>
            </a:rPr>
            <a:t>耐震フェリー桟橋整備事業や</a:t>
          </a:r>
          <a:r>
            <a:rPr kumimoji="1" lang="ja-JP" altLang="ja-JP" sz="1100">
              <a:solidFill>
                <a:schemeClr val="dk1"/>
              </a:solidFill>
              <a:effectLst/>
              <a:latin typeface="+mn-lt"/>
              <a:ea typeface="+mn-ea"/>
              <a:cs typeface="+mn-cs"/>
            </a:rPr>
            <a:t>シーロード八幡浜浮消波堤改修事業</a:t>
          </a:r>
          <a:r>
            <a:rPr kumimoji="1" lang="ja-JP" altLang="en-US" sz="1100">
              <a:solidFill>
                <a:schemeClr val="dk1"/>
              </a:solidFill>
              <a:effectLst/>
              <a:latin typeface="+mn-lt"/>
              <a:ea typeface="+mn-ea"/>
              <a:cs typeface="+mn-cs"/>
            </a:rPr>
            <a:t>等の大型事業を実施</a:t>
          </a:r>
          <a:r>
            <a:rPr kumimoji="1" lang="ja-JP" altLang="en-US" sz="1100" b="0" i="0" baseline="0">
              <a:solidFill>
                <a:schemeClr val="dk1"/>
              </a:solidFill>
              <a:effectLst/>
              <a:latin typeface="+mn-lt"/>
              <a:ea typeface="+mn-ea"/>
              <a:cs typeface="+mn-cs"/>
            </a:rPr>
            <a:t>したことによるもの。衛生費は前年度と比べ大きく減少しており、これは、市立病院改築事業分の繰出金の減等によるもので、教育費の減少は、スポーツセンター改修事業の減によるものである。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昨年度</a:t>
          </a:r>
          <a:r>
            <a:rPr kumimoji="1" lang="ja-JP" altLang="ja-JP" sz="1100" b="0" i="0" baseline="0">
              <a:solidFill>
                <a:schemeClr val="dk1"/>
              </a:solidFill>
              <a:effectLst/>
              <a:latin typeface="+mn-lt"/>
              <a:ea typeface="+mn-ea"/>
              <a:cs typeface="+mn-cs"/>
            </a:rPr>
            <a:t>は市立病院改築事業に伴う繰出金、</a:t>
          </a:r>
          <a:r>
            <a:rPr kumimoji="1" lang="ja-JP" altLang="en-US" sz="1100" b="0" i="0" baseline="0">
              <a:solidFill>
                <a:schemeClr val="dk1"/>
              </a:solidFill>
              <a:effectLst/>
              <a:latin typeface="+mn-lt"/>
              <a:ea typeface="+mn-ea"/>
              <a:cs typeface="+mn-cs"/>
            </a:rPr>
            <a:t>耐震</a:t>
          </a:r>
          <a:r>
            <a:rPr kumimoji="1" lang="ja-JP" altLang="ja-JP" sz="1100" b="0" i="0" baseline="0">
              <a:solidFill>
                <a:schemeClr val="dk1"/>
              </a:solidFill>
              <a:effectLst/>
              <a:latin typeface="+mn-lt"/>
              <a:ea typeface="+mn-ea"/>
              <a:cs typeface="+mn-cs"/>
            </a:rPr>
            <a:t>フェリー</a:t>
          </a:r>
          <a:r>
            <a:rPr kumimoji="1" lang="ja-JP" altLang="en-US" sz="1100" b="0" i="0" baseline="0">
              <a:solidFill>
                <a:schemeClr val="dk1"/>
              </a:solidFill>
              <a:effectLst/>
              <a:latin typeface="+mn-lt"/>
              <a:ea typeface="+mn-ea"/>
              <a:cs typeface="+mn-cs"/>
            </a:rPr>
            <a:t>桟橋</a:t>
          </a:r>
          <a:r>
            <a:rPr kumimoji="1" lang="ja-JP" altLang="ja-JP" sz="1100" b="0" i="0" baseline="0">
              <a:solidFill>
                <a:schemeClr val="dk1"/>
              </a:solidFill>
              <a:effectLst/>
              <a:latin typeface="+mn-lt"/>
              <a:ea typeface="+mn-ea"/>
              <a:cs typeface="+mn-cs"/>
            </a:rPr>
            <a:t>整備事業、王子の森公園整備事業、中学校耐震改修事業等の大型事業の実施により</a:t>
          </a:r>
          <a:r>
            <a:rPr kumimoji="1" lang="ja-JP" altLang="en-US" sz="1100" b="0" i="0" baseline="0">
              <a:solidFill>
                <a:schemeClr val="dk1"/>
              </a:solidFill>
              <a:effectLst/>
              <a:latin typeface="+mn-lt"/>
              <a:ea typeface="+mn-ea"/>
              <a:cs typeface="+mn-cs"/>
            </a:rPr>
            <a:t>財政調整基金の</a:t>
          </a:r>
          <a:r>
            <a:rPr kumimoji="1" lang="ja-JP" altLang="ja-JP" sz="1100" b="0" i="0" baseline="0">
              <a:solidFill>
                <a:schemeClr val="dk1"/>
              </a:solidFill>
              <a:effectLst/>
              <a:latin typeface="+mn-lt"/>
              <a:ea typeface="+mn-ea"/>
              <a:cs typeface="+mn-cs"/>
            </a:rPr>
            <a:t>取崩しを行った</a:t>
          </a:r>
          <a:r>
            <a:rPr kumimoji="1" lang="ja-JP" altLang="en-US"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年度は大型事業が少なかったこと、農業所得が増加したこと等により基金を積み増すことができ、</a:t>
          </a:r>
          <a:r>
            <a:rPr kumimoji="1" lang="ja-JP" altLang="ja-JP" sz="1100" b="0" i="0" baseline="0">
              <a:solidFill>
                <a:schemeClr val="dk1"/>
              </a:solidFill>
              <a:effectLst/>
              <a:latin typeface="+mn-lt"/>
              <a:ea typeface="+mn-ea"/>
              <a:cs typeface="+mn-cs"/>
            </a:rPr>
            <a:t>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％超を持続している良好な状態</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実質収支額は前年度に比べ</a:t>
          </a:r>
          <a:r>
            <a:rPr kumimoji="1" lang="en-US" altLang="ja-JP" sz="1100" b="0" i="0" baseline="0">
              <a:solidFill>
                <a:schemeClr val="dk1"/>
              </a:solidFill>
              <a:effectLst/>
              <a:latin typeface="+mn-lt"/>
              <a:ea typeface="+mn-ea"/>
              <a:cs typeface="+mn-cs"/>
            </a:rPr>
            <a:t>1.15</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と改善されているが、事業の優先度・必要性を厳しく精査し、歳出の見直しを進めるとともに、今後も財政調整基金を積み増しできるよう歳入と歳出のバランスを考え、財政の健全化に努める。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年度において、全ての会計で実質赤字は生じていないため、連結実質赤字比率は</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％である。過去においても赤字となった会計はなく、良好な状態となっているため、現在の財政状態を維持していく。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20529962</v>
      </c>
      <c r="BO4" s="372"/>
      <c r="BP4" s="372"/>
      <c r="BQ4" s="372"/>
      <c r="BR4" s="372"/>
      <c r="BS4" s="372"/>
      <c r="BT4" s="372"/>
      <c r="BU4" s="373"/>
      <c r="BV4" s="371">
        <v>20691248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1.9</v>
      </c>
      <c r="CU4" s="378"/>
      <c r="CV4" s="378"/>
      <c r="CW4" s="378"/>
      <c r="CX4" s="378"/>
      <c r="CY4" s="378"/>
      <c r="CZ4" s="378"/>
      <c r="DA4" s="379"/>
      <c r="DB4" s="377">
        <v>0.8</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20226066</v>
      </c>
      <c r="BO5" s="409"/>
      <c r="BP5" s="409"/>
      <c r="BQ5" s="409"/>
      <c r="BR5" s="409"/>
      <c r="BS5" s="409"/>
      <c r="BT5" s="409"/>
      <c r="BU5" s="410"/>
      <c r="BV5" s="408">
        <v>20377433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94.7</v>
      </c>
      <c r="CU5" s="406"/>
      <c r="CV5" s="406"/>
      <c r="CW5" s="406"/>
      <c r="CX5" s="406"/>
      <c r="CY5" s="406"/>
      <c r="CZ5" s="406"/>
      <c r="DA5" s="407"/>
      <c r="DB5" s="405">
        <v>94.9</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303896</v>
      </c>
      <c r="BO6" s="409"/>
      <c r="BP6" s="409"/>
      <c r="BQ6" s="409"/>
      <c r="BR6" s="409"/>
      <c r="BS6" s="409"/>
      <c r="BT6" s="409"/>
      <c r="BU6" s="410"/>
      <c r="BV6" s="408">
        <v>313815</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99.4</v>
      </c>
      <c r="CU6" s="446"/>
      <c r="CV6" s="446"/>
      <c r="CW6" s="446"/>
      <c r="CX6" s="446"/>
      <c r="CY6" s="446"/>
      <c r="CZ6" s="446"/>
      <c r="DA6" s="447"/>
      <c r="DB6" s="445">
        <v>99.5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88482</v>
      </c>
      <c r="BO7" s="409"/>
      <c r="BP7" s="409"/>
      <c r="BQ7" s="409"/>
      <c r="BR7" s="409"/>
      <c r="BS7" s="409"/>
      <c r="BT7" s="409"/>
      <c r="BU7" s="410"/>
      <c r="BV7" s="408">
        <v>227017</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11238544</v>
      </c>
      <c r="CU7" s="409"/>
      <c r="CV7" s="409"/>
      <c r="CW7" s="409"/>
      <c r="CX7" s="409"/>
      <c r="CY7" s="409"/>
      <c r="CZ7" s="409"/>
      <c r="DA7" s="410"/>
      <c r="DB7" s="408">
        <v>11326553</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215414</v>
      </c>
      <c r="BO8" s="409"/>
      <c r="BP8" s="409"/>
      <c r="BQ8" s="409"/>
      <c r="BR8" s="409"/>
      <c r="BS8" s="409"/>
      <c r="BT8" s="409"/>
      <c r="BU8" s="410"/>
      <c r="BV8" s="408">
        <v>86798</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0.35</v>
      </c>
      <c r="CU8" s="449"/>
      <c r="CV8" s="449"/>
      <c r="CW8" s="449"/>
      <c r="CX8" s="449"/>
      <c r="CY8" s="449"/>
      <c r="CZ8" s="449"/>
      <c r="DA8" s="450"/>
      <c r="DB8" s="448">
        <v>0.35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34951</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128616</v>
      </c>
      <c r="BO9" s="409"/>
      <c r="BP9" s="409"/>
      <c r="BQ9" s="409"/>
      <c r="BR9" s="409"/>
      <c r="BS9" s="409"/>
      <c r="BT9" s="409"/>
      <c r="BU9" s="410"/>
      <c r="BV9" s="408">
        <v>13752</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15.9</v>
      </c>
      <c r="CU9" s="406"/>
      <c r="CV9" s="406"/>
      <c r="CW9" s="406"/>
      <c r="CX9" s="406"/>
      <c r="CY9" s="406"/>
      <c r="CZ9" s="406"/>
      <c r="DA9" s="407"/>
      <c r="DB9" s="405">
        <v>15.4</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38370</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44589</v>
      </c>
      <c r="BO10" s="409"/>
      <c r="BP10" s="409"/>
      <c r="BQ10" s="409"/>
      <c r="BR10" s="409"/>
      <c r="BS10" s="409"/>
      <c r="BT10" s="409"/>
      <c r="BU10" s="410"/>
      <c r="BV10" s="408">
        <v>38113</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34546</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400000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34364</v>
      </c>
      <c r="S13" s="490"/>
      <c r="T13" s="490"/>
      <c r="U13" s="490"/>
      <c r="V13" s="491"/>
      <c r="W13" s="424" t="s">
        <v>134</v>
      </c>
      <c r="X13" s="425"/>
      <c r="Y13" s="425"/>
      <c r="Z13" s="425"/>
      <c r="AA13" s="425"/>
      <c r="AB13" s="415"/>
      <c r="AC13" s="459">
        <v>3570</v>
      </c>
      <c r="AD13" s="460"/>
      <c r="AE13" s="460"/>
      <c r="AF13" s="460"/>
      <c r="AG13" s="499"/>
      <c r="AH13" s="459">
        <v>3710</v>
      </c>
      <c r="AI13" s="460"/>
      <c r="AJ13" s="460"/>
      <c r="AK13" s="460"/>
      <c r="AL13" s="461"/>
      <c r="AM13" s="437" t="s">
        <v>135</v>
      </c>
      <c r="AN13" s="438"/>
      <c r="AO13" s="438"/>
      <c r="AP13" s="438"/>
      <c r="AQ13" s="438"/>
      <c r="AR13" s="438"/>
      <c r="AS13" s="438"/>
      <c r="AT13" s="439"/>
      <c r="AU13" s="440" t="s">
        <v>129</v>
      </c>
      <c r="AV13" s="441"/>
      <c r="AW13" s="441"/>
      <c r="AX13" s="441"/>
      <c r="AY13" s="442" t="s">
        <v>136</v>
      </c>
      <c r="AZ13" s="443"/>
      <c r="BA13" s="443"/>
      <c r="BB13" s="443"/>
      <c r="BC13" s="443"/>
      <c r="BD13" s="443"/>
      <c r="BE13" s="443"/>
      <c r="BF13" s="443"/>
      <c r="BG13" s="443"/>
      <c r="BH13" s="443"/>
      <c r="BI13" s="443"/>
      <c r="BJ13" s="443"/>
      <c r="BK13" s="443"/>
      <c r="BL13" s="443"/>
      <c r="BM13" s="444"/>
      <c r="BN13" s="408">
        <v>173205</v>
      </c>
      <c r="BO13" s="409"/>
      <c r="BP13" s="409"/>
      <c r="BQ13" s="409"/>
      <c r="BR13" s="409"/>
      <c r="BS13" s="409"/>
      <c r="BT13" s="409"/>
      <c r="BU13" s="410"/>
      <c r="BV13" s="408">
        <v>-348135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11.1</v>
      </c>
      <c r="CU13" s="406"/>
      <c r="CV13" s="406"/>
      <c r="CW13" s="406"/>
      <c r="CX13" s="406"/>
      <c r="CY13" s="406"/>
      <c r="CZ13" s="406"/>
      <c r="DA13" s="407"/>
      <c r="DB13" s="405">
        <v>11.8</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35245</v>
      </c>
      <c r="S14" s="490"/>
      <c r="T14" s="490"/>
      <c r="U14" s="490"/>
      <c r="V14" s="491"/>
      <c r="W14" s="398"/>
      <c r="X14" s="399"/>
      <c r="Y14" s="399"/>
      <c r="Z14" s="399"/>
      <c r="AA14" s="399"/>
      <c r="AB14" s="388"/>
      <c r="AC14" s="492">
        <v>21.2</v>
      </c>
      <c r="AD14" s="493"/>
      <c r="AE14" s="493"/>
      <c r="AF14" s="493"/>
      <c r="AG14" s="494"/>
      <c r="AH14" s="492">
        <v>20.6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77.900000000000006</v>
      </c>
      <c r="CU14" s="504"/>
      <c r="CV14" s="504"/>
      <c r="CW14" s="504"/>
      <c r="CX14" s="504"/>
      <c r="CY14" s="504"/>
      <c r="CZ14" s="504"/>
      <c r="DA14" s="505"/>
      <c r="DB14" s="503">
        <v>87.4</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133</v>
      </c>
      <c r="N15" s="497"/>
      <c r="O15" s="497"/>
      <c r="P15" s="497"/>
      <c r="Q15" s="498"/>
      <c r="R15" s="489">
        <v>35071</v>
      </c>
      <c r="S15" s="490"/>
      <c r="T15" s="490"/>
      <c r="U15" s="490"/>
      <c r="V15" s="491"/>
      <c r="W15" s="424" t="s">
        <v>140</v>
      </c>
      <c r="X15" s="425"/>
      <c r="Y15" s="425"/>
      <c r="Z15" s="425"/>
      <c r="AA15" s="425"/>
      <c r="AB15" s="415"/>
      <c r="AC15" s="459">
        <v>3139</v>
      </c>
      <c r="AD15" s="460"/>
      <c r="AE15" s="460"/>
      <c r="AF15" s="460"/>
      <c r="AG15" s="499"/>
      <c r="AH15" s="459">
        <v>3588</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3272135</v>
      </c>
      <c r="BO15" s="372"/>
      <c r="BP15" s="372"/>
      <c r="BQ15" s="372"/>
      <c r="BR15" s="372"/>
      <c r="BS15" s="372"/>
      <c r="BT15" s="372"/>
      <c r="BU15" s="373"/>
      <c r="BV15" s="371">
        <v>3344396</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18.600000000000001</v>
      </c>
      <c r="AD16" s="493"/>
      <c r="AE16" s="493"/>
      <c r="AF16" s="493"/>
      <c r="AG16" s="494"/>
      <c r="AH16" s="492">
        <v>20</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9638761</v>
      </c>
      <c r="BO16" s="409"/>
      <c r="BP16" s="409"/>
      <c r="BQ16" s="409"/>
      <c r="BR16" s="409"/>
      <c r="BS16" s="409"/>
      <c r="BT16" s="409"/>
      <c r="BU16" s="410"/>
      <c r="BV16" s="408">
        <v>9642735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144</v>
      </c>
      <c r="S17" s="510"/>
      <c r="T17" s="510"/>
      <c r="U17" s="510"/>
      <c r="V17" s="511"/>
      <c r="W17" s="424" t="s">
        <v>147</v>
      </c>
      <c r="X17" s="425"/>
      <c r="Y17" s="425"/>
      <c r="Z17" s="425"/>
      <c r="AA17" s="425"/>
      <c r="AB17" s="415"/>
      <c r="AC17" s="459">
        <v>10136</v>
      </c>
      <c r="AD17" s="460"/>
      <c r="AE17" s="460"/>
      <c r="AF17" s="460"/>
      <c r="AG17" s="499"/>
      <c r="AH17" s="459">
        <v>10684</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4169994</v>
      </c>
      <c r="BO17" s="409"/>
      <c r="BP17" s="409"/>
      <c r="BQ17" s="409"/>
      <c r="BR17" s="409"/>
      <c r="BS17" s="409"/>
      <c r="BT17" s="409"/>
      <c r="BU17" s="410"/>
      <c r="BV17" s="408">
        <v>4223510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132.68</v>
      </c>
      <c r="M18" s="521"/>
      <c r="N18" s="521"/>
      <c r="O18" s="521"/>
      <c r="P18" s="521"/>
      <c r="Q18" s="521"/>
      <c r="R18" s="522"/>
      <c r="S18" s="522"/>
      <c r="T18" s="522"/>
      <c r="U18" s="522"/>
      <c r="V18" s="523"/>
      <c r="W18" s="426"/>
      <c r="X18" s="427"/>
      <c r="Y18" s="427"/>
      <c r="Z18" s="427"/>
      <c r="AA18" s="427"/>
      <c r="AB18" s="418"/>
      <c r="AC18" s="524">
        <v>60.2</v>
      </c>
      <c r="AD18" s="525"/>
      <c r="AE18" s="525"/>
      <c r="AF18" s="525"/>
      <c r="AG18" s="526"/>
      <c r="AH18" s="524">
        <v>59.4</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10803572</v>
      </c>
      <c r="BO18" s="409"/>
      <c r="BP18" s="409"/>
      <c r="BQ18" s="409"/>
      <c r="BR18" s="409"/>
      <c r="BS18" s="409"/>
      <c r="BT18" s="409"/>
      <c r="BU18" s="410"/>
      <c r="BV18" s="408">
        <v>10819737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263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12871833</v>
      </c>
      <c r="BO19" s="409"/>
      <c r="BP19" s="409"/>
      <c r="BQ19" s="409"/>
      <c r="BR19" s="409"/>
      <c r="BS19" s="409"/>
      <c r="BT19" s="409"/>
      <c r="BU19" s="410"/>
      <c r="BV19" s="408">
        <v>13201500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14995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68" t="s">
        <v>159</v>
      </c>
      <c r="AI22" s="425"/>
      <c r="AJ22" s="425"/>
      <c r="AK22" s="425"/>
      <c r="AL22" s="415"/>
      <c r="AM22" s="568" t="s">
        <v>160</v>
      </c>
      <c r="AN22" s="569"/>
      <c r="AO22" s="569"/>
      <c r="AP22" s="569"/>
      <c r="AQ22" s="569"/>
      <c r="AR22" s="570"/>
      <c r="AS22" s="551" t="s">
        <v>157</v>
      </c>
      <c r="AT22" s="552"/>
      <c r="AU22" s="552"/>
      <c r="AV22" s="552"/>
      <c r="AW22" s="552"/>
      <c r="AX22" s="574"/>
      <c r="AY22" s="576"/>
      <c r="AZ22" s="577"/>
      <c r="BA22" s="577"/>
      <c r="BB22" s="577"/>
      <c r="BC22" s="577"/>
      <c r="BD22" s="577"/>
      <c r="BE22" s="577"/>
      <c r="BF22" s="577"/>
      <c r="BG22" s="577"/>
      <c r="BH22" s="577"/>
      <c r="BI22" s="577"/>
      <c r="BJ22" s="577"/>
      <c r="BK22" s="577"/>
      <c r="BL22" s="577"/>
      <c r="BM22" s="578"/>
      <c r="BN22" s="579"/>
      <c r="BO22" s="580"/>
      <c r="BP22" s="580"/>
      <c r="BQ22" s="580"/>
      <c r="BR22" s="580"/>
      <c r="BS22" s="580"/>
      <c r="BT22" s="580"/>
      <c r="BU22" s="581"/>
      <c r="BV22" s="579"/>
      <c r="BW22" s="580"/>
      <c r="BX22" s="580"/>
      <c r="BY22" s="580"/>
      <c r="BZ22" s="580"/>
      <c r="CA22" s="580"/>
      <c r="CB22" s="580"/>
      <c r="CC22" s="581"/>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1"/>
      <c r="AN23" s="572"/>
      <c r="AO23" s="572"/>
      <c r="AP23" s="572"/>
      <c r="AQ23" s="572"/>
      <c r="AR23" s="573"/>
      <c r="AS23" s="554"/>
      <c r="AT23" s="555"/>
      <c r="AU23" s="555"/>
      <c r="AV23" s="555"/>
      <c r="AW23" s="555"/>
      <c r="AX23" s="575"/>
      <c r="AY23" s="368" t="s">
        <v>161</v>
      </c>
      <c r="AZ23" s="369"/>
      <c r="BA23" s="369"/>
      <c r="BB23" s="369"/>
      <c r="BC23" s="369"/>
      <c r="BD23" s="369"/>
      <c r="BE23" s="369"/>
      <c r="BF23" s="369"/>
      <c r="BG23" s="369"/>
      <c r="BH23" s="369"/>
      <c r="BI23" s="369"/>
      <c r="BJ23" s="369"/>
      <c r="BK23" s="369"/>
      <c r="BL23" s="369"/>
      <c r="BM23" s="370"/>
      <c r="BN23" s="408">
        <v>21722787</v>
      </c>
      <c r="BO23" s="409"/>
      <c r="BP23" s="409"/>
      <c r="BQ23" s="409"/>
      <c r="BR23" s="409"/>
      <c r="BS23" s="409"/>
      <c r="BT23" s="409"/>
      <c r="BU23" s="410"/>
      <c r="BV23" s="408">
        <v>21611041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8550</v>
      </c>
      <c r="R24" s="460"/>
      <c r="S24" s="460"/>
      <c r="T24" s="460"/>
      <c r="U24" s="460"/>
      <c r="V24" s="499"/>
      <c r="W24" s="558"/>
      <c r="X24" s="546"/>
      <c r="Y24" s="547"/>
      <c r="Z24" s="458" t="s">
        <v>163</v>
      </c>
      <c r="AA24" s="438"/>
      <c r="AB24" s="438"/>
      <c r="AC24" s="438"/>
      <c r="AD24" s="438"/>
      <c r="AE24" s="438"/>
      <c r="AF24" s="438"/>
      <c r="AG24" s="439"/>
      <c r="AH24" s="459">
        <v>299</v>
      </c>
      <c r="AI24" s="460"/>
      <c r="AJ24" s="460"/>
      <c r="AK24" s="460"/>
      <c r="AL24" s="499"/>
      <c r="AM24" s="459">
        <v>956202</v>
      </c>
      <c r="AN24" s="460"/>
      <c r="AO24" s="460"/>
      <c r="AP24" s="460"/>
      <c r="AQ24" s="460"/>
      <c r="AR24" s="499"/>
      <c r="AS24" s="459">
        <v>3198</v>
      </c>
      <c r="AT24" s="460"/>
      <c r="AU24" s="460"/>
      <c r="AV24" s="460"/>
      <c r="AW24" s="460"/>
      <c r="AX24" s="461"/>
      <c r="AY24" s="576" t="s">
        <v>164</v>
      </c>
      <c r="AZ24" s="577"/>
      <c r="BA24" s="577"/>
      <c r="BB24" s="577"/>
      <c r="BC24" s="577"/>
      <c r="BD24" s="577"/>
      <c r="BE24" s="577"/>
      <c r="BF24" s="577"/>
      <c r="BG24" s="577"/>
      <c r="BH24" s="577"/>
      <c r="BI24" s="577"/>
      <c r="BJ24" s="577"/>
      <c r="BK24" s="577"/>
      <c r="BL24" s="577"/>
      <c r="BM24" s="578"/>
      <c r="BN24" s="408">
        <v>19065767</v>
      </c>
      <c r="BO24" s="409"/>
      <c r="BP24" s="409"/>
      <c r="BQ24" s="409"/>
      <c r="BR24" s="409"/>
      <c r="BS24" s="409"/>
      <c r="BT24" s="409"/>
      <c r="BU24" s="410"/>
      <c r="BV24" s="408">
        <v>18612633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6630</v>
      </c>
      <c r="R25" s="460"/>
      <c r="S25" s="460"/>
      <c r="T25" s="460"/>
      <c r="U25" s="460"/>
      <c r="V25" s="499"/>
      <c r="W25" s="558"/>
      <c r="X25" s="546"/>
      <c r="Y25" s="547"/>
      <c r="Z25" s="458" t="s">
        <v>166</v>
      </c>
      <c r="AA25" s="438"/>
      <c r="AB25" s="438"/>
      <c r="AC25" s="438"/>
      <c r="AD25" s="438"/>
      <c r="AE25" s="438"/>
      <c r="AF25" s="438"/>
      <c r="AG25" s="439"/>
      <c r="AH25" s="459" t="s">
        <v>122</v>
      </c>
      <c r="AI25" s="460"/>
      <c r="AJ25" s="460"/>
      <c r="AK25" s="460"/>
      <c r="AL25" s="499"/>
      <c r="AM25" s="459" t="s">
        <v>122</v>
      </c>
      <c r="AN25" s="460"/>
      <c r="AO25" s="460"/>
      <c r="AP25" s="460"/>
      <c r="AQ25" s="460"/>
      <c r="AR25" s="499"/>
      <c r="AS25" s="459" t="s">
        <v>122</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3571153</v>
      </c>
      <c r="BO25" s="372"/>
      <c r="BP25" s="372"/>
      <c r="BQ25" s="372"/>
      <c r="BR25" s="372"/>
      <c r="BS25" s="372"/>
      <c r="BT25" s="372"/>
      <c r="BU25" s="373"/>
      <c r="BV25" s="371">
        <v>3249612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5530</v>
      </c>
      <c r="R26" s="460"/>
      <c r="S26" s="460"/>
      <c r="T26" s="460"/>
      <c r="U26" s="460"/>
      <c r="V26" s="499"/>
      <c r="W26" s="558"/>
      <c r="X26" s="546"/>
      <c r="Y26" s="547"/>
      <c r="Z26" s="458" t="s">
        <v>169</v>
      </c>
      <c r="AA26" s="582"/>
      <c r="AB26" s="582"/>
      <c r="AC26" s="582"/>
      <c r="AD26" s="582"/>
      <c r="AE26" s="582"/>
      <c r="AF26" s="582"/>
      <c r="AG26" s="583"/>
      <c r="AH26" s="459">
        <v>11</v>
      </c>
      <c r="AI26" s="460"/>
      <c r="AJ26" s="460"/>
      <c r="AK26" s="460"/>
      <c r="AL26" s="499"/>
      <c r="AM26" s="459">
        <v>34298</v>
      </c>
      <c r="AN26" s="460"/>
      <c r="AO26" s="460"/>
      <c r="AP26" s="460"/>
      <c r="AQ26" s="460"/>
      <c r="AR26" s="499"/>
      <c r="AS26" s="459">
        <v>3118</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3980</v>
      </c>
      <c r="R27" s="460"/>
      <c r="S27" s="460"/>
      <c r="T27" s="460"/>
      <c r="U27" s="460"/>
      <c r="V27" s="499"/>
      <c r="W27" s="558"/>
      <c r="X27" s="546"/>
      <c r="Y27" s="547"/>
      <c r="Z27" s="458" t="s">
        <v>172</v>
      </c>
      <c r="AA27" s="438"/>
      <c r="AB27" s="438"/>
      <c r="AC27" s="438"/>
      <c r="AD27" s="438"/>
      <c r="AE27" s="438"/>
      <c r="AF27" s="438"/>
      <c r="AG27" s="439"/>
      <c r="AH27" s="459">
        <v>7</v>
      </c>
      <c r="AI27" s="460"/>
      <c r="AJ27" s="460"/>
      <c r="AK27" s="460"/>
      <c r="AL27" s="499"/>
      <c r="AM27" s="459">
        <v>24704</v>
      </c>
      <c r="AN27" s="460"/>
      <c r="AO27" s="460"/>
      <c r="AP27" s="460"/>
      <c r="AQ27" s="460"/>
      <c r="AR27" s="499"/>
      <c r="AS27" s="459">
        <v>3529</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79">
        <v>239638</v>
      </c>
      <c r="BO27" s="580"/>
      <c r="BP27" s="580"/>
      <c r="BQ27" s="580"/>
      <c r="BR27" s="580"/>
      <c r="BS27" s="580"/>
      <c r="BT27" s="580"/>
      <c r="BU27" s="581"/>
      <c r="BV27" s="579">
        <v>239539</v>
      </c>
      <c r="BW27" s="580"/>
      <c r="BX27" s="580"/>
      <c r="BY27" s="580"/>
      <c r="BZ27" s="580"/>
      <c r="CA27" s="580"/>
      <c r="CB27" s="580"/>
      <c r="CC27" s="581"/>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174</v>
      </c>
      <c r="F28" s="438"/>
      <c r="G28" s="438"/>
      <c r="H28" s="438"/>
      <c r="I28" s="438"/>
      <c r="J28" s="438"/>
      <c r="K28" s="439"/>
      <c r="L28" s="459">
        <v>1</v>
      </c>
      <c r="M28" s="460"/>
      <c r="N28" s="460"/>
      <c r="O28" s="460"/>
      <c r="P28" s="499"/>
      <c r="Q28" s="459">
        <v>3250</v>
      </c>
      <c r="R28" s="460"/>
      <c r="S28" s="460"/>
      <c r="T28" s="460"/>
      <c r="U28" s="460"/>
      <c r="V28" s="499"/>
      <c r="W28" s="558"/>
      <c r="X28" s="546"/>
      <c r="Y28" s="547"/>
      <c r="Z28" s="458" t="s">
        <v>175</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2662905</v>
      </c>
      <c r="BO28" s="372"/>
      <c r="BP28" s="372"/>
      <c r="BQ28" s="372"/>
      <c r="BR28" s="372"/>
      <c r="BS28" s="372"/>
      <c r="BT28" s="372"/>
      <c r="BU28" s="373"/>
      <c r="BV28" s="371">
        <v>2618316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177</v>
      </c>
      <c r="F29" s="438"/>
      <c r="G29" s="438"/>
      <c r="H29" s="438"/>
      <c r="I29" s="438"/>
      <c r="J29" s="438"/>
      <c r="K29" s="439"/>
      <c r="L29" s="459">
        <v>14</v>
      </c>
      <c r="M29" s="460"/>
      <c r="N29" s="460"/>
      <c r="O29" s="460"/>
      <c r="P29" s="499"/>
      <c r="Q29" s="459">
        <v>2990</v>
      </c>
      <c r="R29" s="460"/>
      <c r="S29" s="460"/>
      <c r="T29" s="460"/>
      <c r="U29" s="460"/>
      <c r="V29" s="499"/>
      <c r="W29" s="559"/>
      <c r="X29" s="560"/>
      <c r="Y29" s="561"/>
      <c r="Z29" s="458" t="s">
        <v>178</v>
      </c>
      <c r="AA29" s="438"/>
      <c r="AB29" s="438"/>
      <c r="AC29" s="438"/>
      <c r="AD29" s="438"/>
      <c r="AE29" s="438"/>
      <c r="AF29" s="438"/>
      <c r="AG29" s="439"/>
      <c r="AH29" s="459">
        <v>306</v>
      </c>
      <c r="AI29" s="460"/>
      <c r="AJ29" s="460"/>
      <c r="AK29" s="460"/>
      <c r="AL29" s="499"/>
      <c r="AM29" s="459">
        <v>980906</v>
      </c>
      <c r="AN29" s="460"/>
      <c r="AO29" s="460"/>
      <c r="AP29" s="460"/>
      <c r="AQ29" s="460"/>
      <c r="AR29" s="499"/>
      <c r="AS29" s="459">
        <v>3206</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736119</v>
      </c>
      <c r="BO29" s="409"/>
      <c r="BP29" s="409"/>
      <c r="BQ29" s="409"/>
      <c r="BR29" s="409"/>
      <c r="BS29" s="409"/>
      <c r="BT29" s="409"/>
      <c r="BU29" s="410"/>
      <c r="BV29" s="408">
        <v>715972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97.8</v>
      </c>
      <c r="AI30" s="525"/>
      <c r="AJ30" s="525"/>
      <c r="AK30" s="525"/>
      <c r="AL30" s="525"/>
      <c r="AM30" s="525"/>
      <c r="AN30" s="525"/>
      <c r="AO30" s="525"/>
      <c r="AP30" s="525"/>
      <c r="AQ30" s="525"/>
      <c r="AR30" s="525"/>
      <c r="AS30" s="525"/>
      <c r="AT30" s="525"/>
      <c r="AU30" s="525"/>
      <c r="AV30" s="525"/>
      <c r="AW30" s="525"/>
      <c r="AX30" s="527"/>
      <c r="AY30" s="590"/>
      <c r="AZ30" s="591"/>
      <c r="BA30" s="591"/>
      <c r="BB30" s="592"/>
      <c r="BC30" s="576" t="s">
        <v>44</v>
      </c>
      <c r="BD30" s="577"/>
      <c r="BE30" s="577"/>
      <c r="BF30" s="577"/>
      <c r="BG30" s="577"/>
      <c r="BH30" s="577"/>
      <c r="BI30" s="577"/>
      <c r="BJ30" s="577"/>
      <c r="BK30" s="577"/>
      <c r="BL30" s="577"/>
      <c r="BM30" s="578"/>
      <c r="BN30" s="579">
        <v>2098504</v>
      </c>
      <c r="BO30" s="580"/>
      <c r="BP30" s="580"/>
      <c r="BQ30" s="580"/>
      <c r="BR30" s="580"/>
      <c r="BS30" s="580"/>
      <c r="BT30" s="580"/>
      <c r="BU30" s="581"/>
      <c r="BV30" s="579">
        <v>2115554</v>
      </c>
      <c r="BW30" s="580"/>
      <c r="BX30" s="580"/>
      <c r="BY30" s="580"/>
      <c r="BZ30" s="580"/>
      <c r="CA30" s="580"/>
      <c r="CB30" s="580"/>
      <c r="CC30" s="58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189</v>
      </c>
      <c r="X33" s="397"/>
      <c r="Y33" s="397"/>
      <c r="Z33" s="397"/>
      <c r="AA33" s="397"/>
      <c r="AB33" s="397"/>
      <c r="AC33" s="397"/>
      <c r="AD33" s="397"/>
      <c r="AE33" s="397"/>
      <c r="AF33" s="397"/>
      <c r="AG33" s="397"/>
      <c r="AH33" s="397"/>
      <c r="AI33" s="397"/>
      <c r="AJ33" s="397"/>
      <c r="AK33" s="397"/>
      <c r="AL33" s="195"/>
      <c r="AM33" s="432" t="s">
        <v>187</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187</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IF('各会計、関係団体の財政状況及び健全化判断比率'!B35="","",'各会計、関係団体の財政状況及び健全化判断比率'!B35)</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15</v>
      </c>
      <c r="BX34" s="594"/>
      <c r="BY34" s="595" t="str">
        <f>IF('各会計、関係団体の財政状況及び健全化判断比率'!B68="","",'各会計、関係団体の財政状況及び健全化判断比率'!B68)</f>
        <v>八幡浜地区施設事務組合（一般会計）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25</v>
      </c>
      <c r="CP34" s="594"/>
      <c r="CQ34" s="595" t="str">
        <f>IF('各会計、関係団体の財政状況及び健全化判断比率'!BS7="","",'各会計、関係団体の財政状況及び健全化判断比率'!BS7)</f>
        <v>宇和海文化都市開発株式会社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IF('各会計、関係団体の財政状況及び健全化判断比率'!B34="","",'各会計、関係団体の財政状況及び健全化判断比率'!B34)</f>
        <v>市立八幡浜総合病院事業会計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IF('各会計、関係団体の財政状況及び健全化判断比率'!B36="","",'各会計、関係団体の財政状況及び健全化判断比率'!B36)</f>
        <v>港湾整備事業特別会計</v>
      </c>
      <c r="BH35" s="595"/>
      <c r="BI35" s="595"/>
      <c r="BJ35" s="595"/>
      <c r="BK35" s="595"/>
      <c r="BL35" s="595"/>
      <c r="BM35" s="595"/>
      <c r="BN35" s="595"/>
      <c r="BO35" s="595"/>
      <c r="BP35" s="595"/>
      <c r="BQ35" s="595"/>
      <c r="BR35" s="595"/>
      <c r="BS35" s="595"/>
      <c r="BT35" s="595"/>
      <c r="BU35" s="595"/>
      <c r="BV35" s="193"/>
      <c r="BW35" s="594">
        <f t="shared" ref="BW35:BW43" si="2">IF(BY35="","",BW34+1)</f>
        <v>16</v>
      </c>
      <c r="BX35" s="594"/>
      <c r="BY35" s="595" t="str">
        <f>IF('各会計、関係団体の財政状況及び健全化判断比率'!B69="","",'各会計、関係団体の財政状況及び健全化判断比率'!B69)</f>
        <v>八幡浜地区施設事務組合（消防事業特別会計）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IF('各会計、関係団体の財政状況及び健全化判断比率'!B37="","",'各会計、関係団体の財政状況及び健全化判断比率'!B37)</f>
        <v>水産物地方卸売市場事業特別会計</v>
      </c>
      <c r="BH36" s="595"/>
      <c r="BI36" s="595"/>
      <c r="BJ36" s="595"/>
      <c r="BK36" s="595"/>
      <c r="BL36" s="595"/>
      <c r="BM36" s="595"/>
      <c r="BN36" s="595"/>
      <c r="BO36" s="595"/>
      <c r="BP36" s="595"/>
      <c r="BQ36" s="595"/>
      <c r="BR36" s="595"/>
      <c r="BS36" s="595"/>
      <c r="BT36" s="595"/>
      <c r="BU36" s="595"/>
      <c r="BV36" s="193"/>
      <c r="BW36" s="594">
        <f t="shared" si="2"/>
        <v>17</v>
      </c>
      <c r="BX36" s="594"/>
      <c r="BY36" s="595" t="str">
        <f>IF('各会計、関係団体の財政状況及び健全化判断比率'!B70="","",'各会計、関係団体の財政状況及び健全化判断比率'!B70)</f>
        <v>八幡浜地区施設事務組合（休日夜間急患センター事業特別会計）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介護サービス事業特別会計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12</v>
      </c>
      <c r="BF37" s="594"/>
      <c r="BG37" s="595" t="str">
        <f>IF('各会計、関係団体の財政状況及び健全化判断比率'!B38="","",'各会計、関係団体の財政状況及び健全化判断比率'!B38)</f>
        <v>公共下水道事業特別会計</v>
      </c>
      <c r="BH37" s="595"/>
      <c r="BI37" s="595"/>
      <c r="BJ37" s="595"/>
      <c r="BK37" s="595"/>
      <c r="BL37" s="595"/>
      <c r="BM37" s="595"/>
      <c r="BN37" s="595"/>
      <c r="BO37" s="595"/>
      <c r="BP37" s="595"/>
      <c r="BQ37" s="595"/>
      <c r="BR37" s="595"/>
      <c r="BS37" s="595"/>
      <c r="BT37" s="595"/>
      <c r="BU37" s="595"/>
      <c r="BV37" s="193"/>
      <c r="BW37" s="594">
        <f t="shared" si="2"/>
        <v>18</v>
      </c>
      <c r="BX37" s="594"/>
      <c r="BY37" s="595" t="str">
        <f>IF('各会計、関係団体の財政状況及び健全化判断比率'!B71="","",'各会計、関係団体の財政状況及び健全化判断比率'!B71)</f>
        <v>八幡浜地区施設事務組合（し尿処理事業特別会計）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6</v>
      </c>
      <c r="V38" s="594"/>
      <c r="W38" s="595" t="str">
        <f>IF('各会計、関係団体の財政状況及び健全化判断比率'!B32="","",'各会計、関係団体の財政状況及び健全化判断比率'!B32)</f>
        <v>駐車場事業特別会計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13</v>
      </c>
      <c r="BF38" s="594"/>
      <c r="BG38" s="595" t="str">
        <f>IF('各会計、関係団体の財政状況及び健全化判断比率'!B39="","",'各会計、関係団体の財政状況及び健全化判断比率'!B39)</f>
        <v>小規模下水道事業特別会計</v>
      </c>
      <c r="BH38" s="595"/>
      <c r="BI38" s="595"/>
      <c r="BJ38" s="595"/>
      <c r="BK38" s="595"/>
      <c r="BL38" s="595"/>
      <c r="BM38" s="595"/>
      <c r="BN38" s="595"/>
      <c r="BO38" s="595"/>
      <c r="BP38" s="595"/>
      <c r="BQ38" s="595"/>
      <c r="BR38" s="595"/>
      <c r="BS38" s="595"/>
      <c r="BT38" s="595"/>
      <c r="BU38" s="595"/>
      <c r="BV38" s="193"/>
      <c r="BW38" s="594">
        <f t="shared" si="2"/>
        <v>19</v>
      </c>
      <c r="BX38" s="594"/>
      <c r="BY38" s="595" t="str">
        <f>IF('各会計、関係団体の財政状況及び健全化判断比率'!B72="","",'各会計、関係団体の財政状況及び健全化判断比率'!B72)</f>
        <v>八幡浜地区施設事務組合（特別養護老人ホーム事業特別会計）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14</v>
      </c>
      <c r="BF39" s="594"/>
      <c r="BG39" s="595" t="str">
        <f>IF('各会計、関係団体の財政状況及び健全化判断比率'!B40="","",'各会計、関係団体の財政状況及び健全化判断比率'!B40)</f>
        <v>戸別合併処理浄化槽整備事業特別会計</v>
      </c>
      <c r="BH39" s="595"/>
      <c r="BI39" s="595"/>
      <c r="BJ39" s="595"/>
      <c r="BK39" s="595"/>
      <c r="BL39" s="595"/>
      <c r="BM39" s="595"/>
      <c r="BN39" s="595"/>
      <c r="BO39" s="595"/>
      <c r="BP39" s="595"/>
      <c r="BQ39" s="595"/>
      <c r="BR39" s="595"/>
      <c r="BS39" s="595"/>
      <c r="BT39" s="595"/>
      <c r="BU39" s="595"/>
      <c r="BV39" s="193"/>
      <c r="BW39" s="594">
        <f t="shared" si="2"/>
        <v>20</v>
      </c>
      <c r="BX39" s="594"/>
      <c r="BY39" s="595" t="str">
        <f>IF('各会計、関係団体の財政状況及び健全化判断比率'!B73="","",'各会計、関係団体の財政状況及び健全化判断比率'!B73)</f>
        <v>八幡浜・大洲地区広域市町村圏組合（一般会計）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21</v>
      </c>
      <c r="BX40" s="594"/>
      <c r="BY40" s="595" t="str">
        <f>IF('各会計、関係団体の財政状況及び健全化判断比率'!B74="","",'各会計、関係団体の財政状況及び健全化判断比率'!B74)</f>
        <v>八幡浜・大洲地区広域市町村圏組合（八幡浜・大洲地方拠点対策室特別会計）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22</v>
      </c>
      <c r="BX41" s="594"/>
      <c r="BY41" s="595" t="str">
        <f>IF('各会計、関係団体の財政状況及び健全化判断比率'!B75="","",'各会計、関係団体の財政状況及び健全化判断比率'!B75)</f>
        <v>八幡浜・大洲地区広域市町村圏組合（八幡浜・大洲地区ふるさと市町村圏基金特別会計）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23</v>
      </c>
      <c r="BX42" s="594"/>
      <c r="BY42" s="595" t="str">
        <f>IF('各会計、関係団体の財政状況及び健全化判断比率'!B76="","",'各会計、関係団体の財政状況及び健全化判断比率'!B76)</f>
        <v>八幡浜・大洲地区広域市町村圏組合（運動公園特別会計）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24</v>
      </c>
      <c r="BX43" s="594"/>
      <c r="BY43" s="595" t="str">
        <f>IF('各会計、関係団体の財政状況及び健全化判断比率'!B77="","",'各会計、関係団体の財政状況及び健全化判断比率'!B77)</f>
        <v>愛媛地方税滞納整理機構</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sdmiu4it3GuWZseqg2ygk60+h5MqkDrnIoqqMvQ5CofmwI0O/3jNmQ3b2Xj6unwDKPHO0xvku6mCf5+5JgEMGA==" saltValue="m1hG7AJK1ZRLNqbDJX22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86" t="s">
        <v>570</v>
      </c>
      <c r="D34" s="1186"/>
      <c r="E34" s="1187"/>
      <c r="F34" s="32">
        <v>12.83</v>
      </c>
      <c r="G34" s="33">
        <v>14.44</v>
      </c>
      <c r="H34" s="33">
        <v>15.33</v>
      </c>
      <c r="I34" s="33">
        <v>18.84</v>
      </c>
      <c r="J34" s="34">
        <v>20.81</v>
      </c>
      <c r="K34" s="22"/>
      <c r="L34" s="22"/>
      <c r="M34" s="22"/>
      <c r="N34" s="22"/>
      <c r="O34" s="22"/>
      <c r="P34" s="22"/>
    </row>
    <row r="35" spans="1:16" ht="39" customHeight="1">
      <c r="A35" s="22"/>
      <c r="B35" s="35"/>
      <c r="C35" s="1180" t="s">
        <v>571</v>
      </c>
      <c r="D35" s="1181"/>
      <c r="E35" s="1182"/>
      <c r="F35" s="36">
        <v>5.44</v>
      </c>
      <c r="G35" s="37">
        <v>6.11</v>
      </c>
      <c r="H35" s="37">
        <v>6.42</v>
      </c>
      <c r="I35" s="37">
        <v>8.27</v>
      </c>
      <c r="J35" s="38">
        <v>9.1199999999999992</v>
      </c>
      <c r="K35" s="22"/>
      <c r="L35" s="22"/>
      <c r="M35" s="22"/>
      <c r="N35" s="22"/>
      <c r="O35" s="22"/>
      <c r="P35" s="22"/>
    </row>
    <row r="36" spans="1:16" ht="39" customHeight="1">
      <c r="A36" s="22"/>
      <c r="B36" s="35"/>
      <c r="C36" s="1180" t="s">
        <v>572</v>
      </c>
      <c r="D36" s="1181"/>
      <c r="E36" s="1182"/>
      <c r="F36" s="36">
        <v>3.15</v>
      </c>
      <c r="G36" s="37">
        <v>1.57</v>
      </c>
      <c r="H36" s="37">
        <v>0.63</v>
      </c>
      <c r="I36" s="37">
        <v>0.76</v>
      </c>
      <c r="J36" s="38">
        <v>1.91</v>
      </c>
      <c r="K36" s="22"/>
      <c r="L36" s="22"/>
      <c r="M36" s="22"/>
      <c r="N36" s="22"/>
      <c r="O36" s="22"/>
      <c r="P36" s="22"/>
    </row>
    <row r="37" spans="1:16" ht="39" customHeight="1">
      <c r="A37" s="22"/>
      <c r="B37" s="35"/>
      <c r="C37" s="1180" t="s">
        <v>573</v>
      </c>
      <c r="D37" s="1181"/>
      <c r="E37" s="1182"/>
      <c r="F37" s="36">
        <v>0.43</v>
      </c>
      <c r="G37" s="37">
        <v>0.02</v>
      </c>
      <c r="H37" s="37">
        <v>0</v>
      </c>
      <c r="I37" s="37">
        <v>0.27</v>
      </c>
      <c r="J37" s="38">
        <v>1.65</v>
      </c>
      <c r="K37" s="22"/>
      <c r="L37" s="22"/>
      <c r="M37" s="22"/>
      <c r="N37" s="22"/>
      <c r="O37" s="22"/>
      <c r="P37" s="22"/>
    </row>
    <row r="38" spans="1:16" ht="39" customHeight="1">
      <c r="A38" s="22"/>
      <c r="B38" s="35"/>
      <c r="C38" s="1180" t="s">
        <v>574</v>
      </c>
      <c r="D38" s="1181"/>
      <c r="E38" s="1182"/>
      <c r="F38" s="36">
        <v>0.49</v>
      </c>
      <c r="G38" s="37">
        <v>0.71</v>
      </c>
      <c r="H38" s="37">
        <v>0.6</v>
      </c>
      <c r="I38" s="37">
        <v>0.67</v>
      </c>
      <c r="J38" s="38">
        <v>0.78</v>
      </c>
      <c r="K38" s="22"/>
      <c r="L38" s="22"/>
      <c r="M38" s="22"/>
      <c r="N38" s="22"/>
      <c r="O38" s="22"/>
      <c r="P38" s="22"/>
    </row>
    <row r="39" spans="1:16" ht="39" customHeight="1">
      <c r="A39" s="22"/>
      <c r="B39" s="35"/>
      <c r="C39" s="1180" t="s">
        <v>575</v>
      </c>
      <c r="D39" s="1181"/>
      <c r="E39" s="1182"/>
      <c r="F39" s="36">
        <v>0.09</v>
      </c>
      <c r="G39" s="37">
        <v>0.11</v>
      </c>
      <c r="H39" s="37">
        <v>0.08</v>
      </c>
      <c r="I39" s="37">
        <v>0.09</v>
      </c>
      <c r="J39" s="38">
        <v>0.08</v>
      </c>
      <c r="K39" s="22"/>
      <c r="L39" s="22"/>
      <c r="M39" s="22"/>
      <c r="N39" s="22"/>
      <c r="O39" s="22"/>
      <c r="P39" s="22"/>
    </row>
    <row r="40" spans="1:16" ht="39" customHeight="1">
      <c r="A40" s="22"/>
      <c r="B40" s="35"/>
      <c r="C40" s="1180" t="s">
        <v>576</v>
      </c>
      <c r="D40" s="1181"/>
      <c r="E40" s="1182"/>
      <c r="F40" s="36">
        <v>0</v>
      </c>
      <c r="G40" s="37">
        <v>0</v>
      </c>
      <c r="H40" s="37">
        <v>0</v>
      </c>
      <c r="I40" s="37">
        <v>0</v>
      </c>
      <c r="J40" s="38">
        <v>0</v>
      </c>
      <c r="K40" s="22"/>
      <c r="L40" s="22"/>
      <c r="M40" s="22"/>
      <c r="N40" s="22"/>
      <c r="O40" s="22"/>
      <c r="P40" s="22"/>
    </row>
    <row r="41" spans="1:16" ht="39" customHeight="1">
      <c r="A41" s="22"/>
      <c r="B41" s="35"/>
      <c r="C41" s="1180" t="s">
        <v>577</v>
      </c>
      <c r="D41" s="1181"/>
      <c r="E41" s="1182"/>
      <c r="F41" s="36">
        <v>0</v>
      </c>
      <c r="G41" s="37">
        <v>0</v>
      </c>
      <c r="H41" s="37">
        <v>0.03</v>
      </c>
      <c r="I41" s="37">
        <v>0.02</v>
      </c>
      <c r="J41" s="38">
        <v>0</v>
      </c>
      <c r="K41" s="22"/>
      <c r="L41" s="22"/>
      <c r="M41" s="22"/>
      <c r="N41" s="22"/>
      <c r="O41" s="22"/>
      <c r="P41" s="22"/>
    </row>
    <row r="42" spans="1:16" ht="39" customHeight="1">
      <c r="A42" s="22"/>
      <c r="B42" s="39"/>
      <c r="C42" s="1180" t="s">
        <v>578</v>
      </c>
      <c r="D42" s="1181"/>
      <c r="E42" s="1182"/>
      <c r="F42" s="36" t="s">
        <v>521</v>
      </c>
      <c r="G42" s="37" t="s">
        <v>521</v>
      </c>
      <c r="H42" s="37" t="s">
        <v>521</v>
      </c>
      <c r="I42" s="37" t="s">
        <v>521</v>
      </c>
      <c r="J42" s="38" t="s">
        <v>521</v>
      </c>
      <c r="K42" s="22"/>
      <c r="L42" s="22"/>
      <c r="M42" s="22"/>
      <c r="N42" s="22"/>
      <c r="O42" s="22"/>
      <c r="P42" s="22"/>
    </row>
    <row r="43" spans="1:16" ht="39" customHeight="1" thickBot="1">
      <c r="A43" s="22"/>
      <c r="B43" s="40"/>
      <c r="C43" s="1183" t="s">
        <v>579</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mNXORN6Lx+FCSIG/oqJUE/DmzuwKliSb/ulktb00bTefYbaXqSwFi4LkUJaXciOvzIXWnpMdAzedS4gxSTQZw==" saltValue="ydUvqgmcu4N3rje2URk0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96" t="s">
        <v>11</v>
      </c>
      <c r="C45" s="1197"/>
      <c r="D45" s="58"/>
      <c r="E45" s="1202" t="s">
        <v>12</v>
      </c>
      <c r="F45" s="1202"/>
      <c r="G45" s="1202"/>
      <c r="H45" s="1202"/>
      <c r="I45" s="1202"/>
      <c r="J45" s="1203"/>
      <c r="K45" s="59">
        <v>2515</v>
      </c>
      <c r="L45" s="60">
        <v>2395</v>
      </c>
      <c r="M45" s="60">
        <v>2358</v>
      </c>
      <c r="N45" s="60">
        <v>2399</v>
      </c>
      <c r="O45" s="61">
        <v>2364</v>
      </c>
      <c r="P45" s="48"/>
      <c r="Q45" s="48"/>
      <c r="R45" s="48"/>
      <c r="S45" s="48"/>
      <c r="T45" s="48"/>
      <c r="U45" s="48"/>
    </row>
    <row r="46" spans="1:21" ht="30.75" customHeight="1">
      <c r="A46" s="48"/>
      <c r="B46" s="1198"/>
      <c r="C46" s="1199"/>
      <c r="D46" s="62"/>
      <c r="E46" s="1190" t="s">
        <v>13</v>
      </c>
      <c r="F46" s="1190"/>
      <c r="G46" s="1190"/>
      <c r="H46" s="1190"/>
      <c r="I46" s="1190"/>
      <c r="J46" s="1191"/>
      <c r="K46" s="63" t="s">
        <v>521</v>
      </c>
      <c r="L46" s="64" t="s">
        <v>521</v>
      </c>
      <c r="M46" s="64" t="s">
        <v>521</v>
      </c>
      <c r="N46" s="64" t="s">
        <v>521</v>
      </c>
      <c r="O46" s="65" t="s">
        <v>521</v>
      </c>
      <c r="P46" s="48"/>
      <c r="Q46" s="48"/>
      <c r="R46" s="48"/>
      <c r="S46" s="48"/>
      <c r="T46" s="48"/>
      <c r="U46" s="48"/>
    </row>
    <row r="47" spans="1:21" ht="30.75" customHeight="1">
      <c r="A47" s="48"/>
      <c r="B47" s="1198"/>
      <c r="C47" s="1199"/>
      <c r="D47" s="62"/>
      <c r="E47" s="1190" t="s">
        <v>14</v>
      </c>
      <c r="F47" s="1190"/>
      <c r="G47" s="1190"/>
      <c r="H47" s="1190"/>
      <c r="I47" s="1190"/>
      <c r="J47" s="1191"/>
      <c r="K47" s="63" t="s">
        <v>521</v>
      </c>
      <c r="L47" s="64" t="s">
        <v>521</v>
      </c>
      <c r="M47" s="64" t="s">
        <v>521</v>
      </c>
      <c r="N47" s="64" t="s">
        <v>521</v>
      </c>
      <c r="O47" s="65" t="s">
        <v>521</v>
      </c>
      <c r="P47" s="48"/>
      <c r="Q47" s="48"/>
      <c r="R47" s="48"/>
      <c r="S47" s="48"/>
      <c r="T47" s="48"/>
      <c r="U47" s="48"/>
    </row>
    <row r="48" spans="1:21" ht="30.75" customHeight="1">
      <c r="A48" s="48"/>
      <c r="B48" s="1198"/>
      <c r="C48" s="1199"/>
      <c r="D48" s="62"/>
      <c r="E48" s="1190" t="s">
        <v>15</v>
      </c>
      <c r="F48" s="1190"/>
      <c r="G48" s="1190"/>
      <c r="H48" s="1190"/>
      <c r="I48" s="1190"/>
      <c r="J48" s="1191"/>
      <c r="K48" s="63">
        <v>907</v>
      </c>
      <c r="L48" s="64">
        <v>1114</v>
      </c>
      <c r="M48" s="64">
        <v>1025</v>
      </c>
      <c r="N48" s="64">
        <v>1072</v>
      </c>
      <c r="O48" s="65">
        <v>1062</v>
      </c>
      <c r="P48" s="48"/>
      <c r="Q48" s="48"/>
      <c r="R48" s="48"/>
      <c r="S48" s="48"/>
      <c r="T48" s="48"/>
      <c r="U48" s="48"/>
    </row>
    <row r="49" spans="1:21" ht="30.75" customHeight="1">
      <c r="A49" s="48"/>
      <c r="B49" s="1198"/>
      <c r="C49" s="1199"/>
      <c r="D49" s="62"/>
      <c r="E49" s="1190" t="s">
        <v>16</v>
      </c>
      <c r="F49" s="1190"/>
      <c r="G49" s="1190"/>
      <c r="H49" s="1190"/>
      <c r="I49" s="1190"/>
      <c r="J49" s="1191"/>
      <c r="K49" s="63">
        <v>19</v>
      </c>
      <c r="L49" s="64">
        <v>8</v>
      </c>
      <c r="M49" s="64">
        <v>7</v>
      </c>
      <c r="N49" s="64">
        <v>7</v>
      </c>
      <c r="O49" s="65">
        <v>6</v>
      </c>
      <c r="P49" s="48"/>
      <c r="Q49" s="48"/>
      <c r="R49" s="48"/>
      <c r="S49" s="48"/>
      <c r="T49" s="48"/>
      <c r="U49" s="48"/>
    </row>
    <row r="50" spans="1:21" ht="30.75" customHeight="1">
      <c r="A50" s="48"/>
      <c r="B50" s="1198"/>
      <c r="C50" s="1199"/>
      <c r="D50" s="62"/>
      <c r="E50" s="1190" t="s">
        <v>17</v>
      </c>
      <c r="F50" s="1190"/>
      <c r="G50" s="1190"/>
      <c r="H50" s="1190"/>
      <c r="I50" s="1190"/>
      <c r="J50" s="1191"/>
      <c r="K50" s="63">
        <v>173</v>
      </c>
      <c r="L50" s="64">
        <v>161</v>
      </c>
      <c r="M50" s="64">
        <v>138</v>
      </c>
      <c r="N50" s="64">
        <v>112</v>
      </c>
      <c r="O50" s="65">
        <v>89</v>
      </c>
      <c r="P50" s="48"/>
      <c r="Q50" s="48"/>
      <c r="R50" s="48"/>
      <c r="S50" s="48"/>
      <c r="T50" s="48"/>
      <c r="U50" s="48"/>
    </row>
    <row r="51" spans="1:21" ht="30.75" customHeight="1">
      <c r="A51" s="48"/>
      <c r="B51" s="1200"/>
      <c r="C51" s="1201"/>
      <c r="D51" s="66"/>
      <c r="E51" s="1190" t="s">
        <v>18</v>
      </c>
      <c r="F51" s="1190"/>
      <c r="G51" s="1190"/>
      <c r="H51" s="1190"/>
      <c r="I51" s="1190"/>
      <c r="J51" s="1191"/>
      <c r="K51" s="63" t="s">
        <v>521</v>
      </c>
      <c r="L51" s="64" t="s">
        <v>521</v>
      </c>
      <c r="M51" s="64" t="s">
        <v>521</v>
      </c>
      <c r="N51" s="64" t="s">
        <v>521</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2324</v>
      </c>
      <c r="L52" s="64">
        <v>2490</v>
      </c>
      <c r="M52" s="64">
        <v>2428</v>
      </c>
      <c r="N52" s="64">
        <v>2560</v>
      </c>
      <c r="O52" s="65">
        <v>2551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1290</v>
      </c>
      <c r="L53" s="69">
        <v>1188</v>
      </c>
      <c r="M53" s="69">
        <v>1100</v>
      </c>
      <c r="N53" s="69">
        <v>1030</v>
      </c>
      <c r="O53" s="70">
        <v>970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vCrPST25CgmVjLifW0cTcnA2ldq+gtQrC+b54ZbOmOlQtzahGijYTQzcXa3TV5nY5Lmr8ykjoTlbsTbmGL5xg==" saltValue="8TIozCm/wrFHvsHQ6Lgj0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04" t="s">
        <v>24</v>
      </c>
      <c r="C41" s="1205"/>
      <c r="D41" s="81"/>
      <c r="E41" s="1210" t="s">
        <v>25</v>
      </c>
      <c r="F41" s="1210"/>
      <c r="G41" s="1210"/>
      <c r="H41" s="1211"/>
      <c r="I41" s="82">
        <v>21529</v>
      </c>
      <c r="J41" s="83">
        <v>21651</v>
      </c>
      <c r="K41" s="83">
        <v>21727</v>
      </c>
      <c r="L41" s="83">
        <v>21611</v>
      </c>
      <c r="M41" s="84">
        <v>21723</v>
      </c>
    </row>
    <row r="42" spans="2:13" ht="27.75" customHeight="1">
      <c r="B42" s="1206"/>
      <c r="C42" s="1207"/>
      <c r="D42" s="85"/>
      <c r="E42" s="1212" t="s">
        <v>26</v>
      </c>
      <c r="F42" s="1212"/>
      <c r="G42" s="1212"/>
      <c r="H42" s="1213"/>
      <c r="I42" s="86">
        <v>690</v>
      </c>
      <c r="J42" s="87">
        <v>560</v>
      </c>
      <c r="K42" s="87">
        <v>445</v>
      </c>
      <c r="L42" s="87">
        <v>347</v>
      </c>
      <c r="M42" s="88">
        <v>268</v>
      </c>
    </row>
    <row r="43" spans="2:13" ht="27.75" customHeight="1">
      <c r="B43" s="1206"/>
      <c r="C43" s="1207"/>
      <c r="D43" s="85"/>
      <c r="E43" s="1212" t="s">
        <v>27</v>
      </c>
      <c r="F43" s="1212"/>
      <c r="G43" s="1212"/>
      <c r="H43" s="1213"/>
      <c r="I43" s="86">
        <v>11375</v>
      </c>
      <c r="J43" s="87">
        <v>12252</v>
      </c>
      <c r="K43" s="87">
        <v>14102</v>
      </c>
      <c r="L43" s="87">
        <v>14372</v>
      </c>
      <c r="M43" s="88">
        <v>13057</v>
      </c>
    </row>
    <row r="44" spans="2:13" ht="27.75" customHeight="1">
      <c r="B44" s="1206"/>
      <c r="C44" s="1207"/>
      <c r="D44" s="85"/>
      <c r="E44" s="1212" t="s">
        <v>28</v>
      </c>
      <c r="F44" s="1212"/>
      <c r="G44" s="1212"/>
      <c r="H44" s="1213"/>
      <c r="I44" s="86">
        <v>270</v>
      </c>
      <c r="J44" s="87">
        <v>236</v>
      </c>
      <c r="K44" s="87">
        <v>201</v>
      </c>
      <c r="L44" s="87">
        <v>166</v>
      </c>
      <c r="M44" s="88">
        <v>133</v>
      </c>
    </row>
    <row r="45" spans="2:13" ht="27.75" customHeight="1">
      <c r="B45" s="1206"/>
      <c r="C45" s="1207"/>
      <c r="D45" s="85"/>
      <c r="E45" s="1212" t="s">
        <v>29</v>
      </c>
      <c r="F45" s="1212"/>
      <c r="G45" s="1212"/>
      <c r="H45" s="1213"/>
      <c r="I45" s="86">
        <v>2891</v>
      </c>
      <c r="J45" s="87">
        <v>2629</v>
      </c>
      <c r="K45" s="87">
        <v>2538</v>
      </c>
      <c r="L45" s="87">
        <v>2292</v>
      </c>
      <c r="M45" s="88">
        <v>2236</v>
      </c>
    </row>
    <row r="46" spans="2:13" ht="27.75" customHeight="1">
      <c r="B46" s="1206"/>
      <c r="C46" s="1207"/>
      <c r="D46" s="89"/>
      <c r="E46" s="1212" t="s">
        <v>30</v>
      </c>
      <c r="F46" s="1212"/>
      <c r="G46" s="1212"/>
      <c r="H46" s="1213"/>
      <c r="I46" s="86">
        <v>15</v>
      </c>
      <c r="J46" s="87">
        <v>13</v>
      </c>
      <c r="K46" s="87">
        <v>24</v>
      </c>
      <c r="L46" s="87">
        <v>22</v>
      </c>
      <c r="M46" s="88">
        <v>26</v>
      </c>
    </row>
    <row r="47" spans="2:13" ht="27.75" customHeight="1">
      <c r="B47" s="1206"/>
      <c r="C47" s="1207"/>
      <c r="D47" s="90"/>
      <c r="E47" s="1214" t="s">
        <v>31</v>
      </c>
      <c r="F47" s="1215"/>
      <c r="G47" s="1215"/>
      <c r="H47" s="1216"/>
      <c r="I47" s="86" t="s">
        <v>521</v>
      </c>
      <c r="J47" s="87" t="s">
        <v>521</v>
      </c>
      <c r="K47" s="87" t="s">
        <v>521</v>
      </c>
      <c r="L47" s="87" t="s">
        <v>521</v>
      </c>
      <c r="M47" s="88" t="s">
        <v>521</v>
      </c>
    </row>
    <row r="48" spans="2:13" ht="27.75" customHeight="1">
      <c r="B48" s="1206"/>
      <c r="C48" s="1207"/>
      <c r="D48" s="85"/>
      <c r="E48" s="1212" t="s">
        <v>32</v>
      </c>
      <c r="F48" s="1212"/>
      <c r="G48" s="1212"/>
      <c r="H48" s="1213"/>
      <c r="I48" s="86" t="s">
        <v>521</v>
      </c>
      <c r="J48" s="87" t="s">
        <v>521</v>
      </c>
      <c r="K48" s="87" t="s">
        <v>521</v>
      </c>
      <c r="L48" s="87" t="s">
        <v>521</v>
      </c>
      <c r="M48" s="88" t="s">
        <v>521</v>
      </c>
    </row>
    <row r="49" spans="2:13" ht="27.75" customHeight="1">
      <c r="B49" s="1208"/>
      <c r="C49" s="1209"/>
      <c r="D49" s="85"/>
      <c r="E49" s="1212" t="s">
        <v>33</v>
      </c>
      <c r="F49" s="1212"/>
      <c r="G49" s="1212"/>
      <c r="H49" s="1213"/>
      <c r="I49" s="86" t="s">
        <v>521</v>
      </c>
      <c r="J49" s="87" t="s">
        <v>521</v>
      </c>
      <c r="K49" s="87" t="s">
        <v>521</v>
      </c>
      <c r="L49" s="87" t="s">
        <v>521</v>
      </c>
      <c r="M49" s="88" t="s">
        <v>521</v>
      </c>
    </row>
    <row r="50" spans="2:13" ht="27.75" customHeight="1">
      <c r="B50" s="1217" t="s">
        <v>34</v>
      </c>
      <c r="C50" s="1218"/>
      <c r="D50" s="91"/>
      <c r="E50" s="1212" t="s">
        <v>35</v>
      </c>
      <c r="F50" s="1212"/>
      <c r="G50" s="1212"/>
      <c r="H50" s="1213"/>
      <c r="I50" s="86">
        <v>4566</v>
      </c>
      <c r="J50" s="87">
        <v>4755</v>
      </c>
      <c r="K50" s="87">
        <v>4792</v>
      </c>
      <c r="L50" s="87">
        <v>4281</v>
      </c>
      <c r="M50" s="88">
        <v>4340</v>
      </c>
    </row>
    <row r="51" spans="2:13" ht="27.75" customHeight="1">
      <c r="B51" s="1206"/>
      <c r="C51" s="1207"/>
      <c r="D51" s="85"/>
      <c r="E51" s="1212" t="s">
        <v>36</v>
      </c>
      <c r="F51" s="1212"/>
      <c r="G51" s="1212"/>
      <c r="H51" s="1213"/>
      <c r="I51" s="86">
        <v>3156</v>
      </c>
      <c r="J51" s="87">
        <v>2556</v>
      </c>
      <c r="K51" s="87">
        <v>2052</v>
      </c>
      <c r="L51" s="87">
        <v>1749</v>
      </c>
      <c r="M51" s="88">
        <v>1526</v>
      </c>
    </row>
    <row r="52" spans="2:13" ht="27.75" customHeight="1">
      <c r="B52" s="1208"/>
      <c r="C52" s="1209"/>
      <c r="D52" s="85"/>
      <c r="E52" s="1212" t="s">
        <v>37</v>
      </c>
      <c r="F52" s="1212"/>
      <c r="G52" s="1212"/>
      <c r="H52" s="1213"/>
      <c r="I52" s="86">
        <v>22352</v>
      </c>
      <c r="J52" s="87">
        <v>23520</v>
      </c>
      <c r="K52" s="87">
        <v>23874</v>
      </c>
      <c r="L52" s="87">
        <v>24723</v>
      </c>
      <c r="M52" s="88">
        <v>24507</v>
      </c>
    </row>
    <row r="53" spans="2:13" ht="27.75" customHeight="1" thickBot="1">
      <c r="B53" s="1219" t="s">
        <v>38</v>
      </c>
      <c r="C53" s="1220"/>
      <c r="D53" s="92"/>
      <c r="E53" s="1221" t="s">
        <v>39</v>
      </c>
      <c r="F53" s="1221"/>
      <c r="G53" s="1221"/>
      <c r="H53" s="1222"/>
      <c r="I53" s="93">
        <v>6696</v>
      </c>
      <c r="J53" s="94">
        <v>6509</v>
      </c>
      <c r="K53" s="94">
        <v>8319</v>
      </c>
      <c r="L53" s="94">
        <v>8059</v>
      </c>
      <c r="M53" s="95">
        <v>7069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WAKk0IPQhg+ad+ld/1jKJUZjRL67WXVEiuBkglnJJqoWQpshiz9xPRXTsovdN6ThPLws0CN3wvaDk1RTOzlHQ==" saltValue="LR782WRkqbpLom7/iycG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90" zoomScaleNormal="9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31" t="s">
        <v>42</v>
      </c>
      <c r="D55" s="1231"/>
      <c r="E55" s="1232"/>
      <c r="F55" s="107">
        <v>2980</v>
      </c>
      <c r="G55" s="107">
        <v>2618</v>
      </c>
      <c r="H55" s="108">
        <v>2663</v>
      </c>
    </row>
    <row r="56" spans="2:8" ht="52.5" customHeight="1">
      <c r="B56" s="109"/>
      <c r="C56" s="1233" t="s">
        <v>43</v>
      </c>
      <c r="D56" s="1233"/>
      <c r="E56" s="1234"/>
      <c r="F56" s="110">
        <v>706</v>
      </c>
      <c r="G56" s="110">
        <v>716</v>
      </c>
      <c r="H56" s="111">
        <v>736</v>
      </c>
    </row>
    <row r="57" spans="2:8" ht="53.25" customHeight="1">
      <c r="B57" s="109"/>
      <c r="C57" s="1235" t="s">
        <v>44</v>
      </c>
      <c r="D57" s="1235"/>
      <c r="E57" s="1236"/>
      <c r="F57" s="112">
        <v>2278</v>
      </c>
      <c r="G57" s="112">
        <v>2116</v>
      </c>
      <c r="H57" s="113">
        <v>2099</v>
      </c>
    </row>
    <row r="58" spans="2:8" ht="45.75" customHeight="1">
      <c r="B58" s="114"/>
      <c r="C58" s="1223" t="s">
        <v>594</v>
      </c>
      <c r="D58" s="1224"/>
      <c r="E58" s="1225"/>
      <c r="F58" s="115">
        <v>1361</v>
      </c>
      <c r="G58" s="115">
        <v>1356</v>
      </c>
      <c r="H58" s="116">
        <v>1344</v>
      </c>
    </row>
    <row r="59" spans="2:8" ht="45.75" customHeight="1">
      <c r="B59" s="114"/>
      <c r="C59" s="1223" t="s">
        <v>595</v>
      </c>
      <c r="D59" s="1224"/>
      <c r="E59" s="1225"/>
      <c r="F59" s="115">
        <v>439</v>
      </c>
      <c r="G59" s="115">
        <v>432</v>
      </c>
      <c r="H59" s="116">
        <v>426</v>
      </c>
    </row>
    <row r="60" spans="2:8" ht="45.75" customHeight="1">
      <c r="B60" s="114"/>
      <c r="C60" s="1223" t="s">
        <v>596</v>
      </c>
      <c r="D60" s="1224"/>
      <c r="E60" s="1225"/>
      <c r="F60" s="115">
        <v>79</v>
      </c>
      <c r="G60" s="115">
        <v>79</v>
      </c>
      <c r="H60" s="116">
        <v>79</v>
      </c>
    </row>
    <row r="61" spans="2:8" ht="45.75" customHeight="1">
      <c r="B61" s="114"/>
      <c r="C61" s="1223" t="s">
        <v>597</v>
      </c>
      <c r="D61" s="1224"/>
      <c r="E61" s="1225"/>
      <c r="F61" s="115">
        <v>63</v>
      </c>
      <c r="G61" s="115">
        <v>66</v>
      </c>
      <c r="H61" s="116">
        <v>65</v>
      </c>
    </row>
    <row r="62" spans="2:8" ht="45.75" customHeight="1" thickBot="1">
      <c r="B62" s="117"/>
      <c r="C62" s="1226" t="s">
        <v>598</v>
      </c>
      <c r="D62" s="1227"/>
      <c r="E62" s="1228"/>
      <c r="F62" s="118">
        <v>56</v>
      </c>
      <c r="G62" s="118">
        <v>51</v>
      </c>
      <c r="H62" s="119">
        <v>49</v>
      </c>
    </row>
    <row r="63" spans="2:8" ht="52.5" customHeight="1" thickBot="1">
      <c r="B63" s="120"/>
      <c r="C63" s="1229" t="s">
        <v>45</v>
      </c>
      <c r="D63" s="1229"/>
      <c r="E63" s="1230"/>
      <c r="F63" s="121">
        <v>5964</v>
      </c>
      <c r="G63" s="121">
        <v>5450</v>
      </c>
      <c r="H63" s="122">
        <v>5498</v>
      </c>
    </row>
    <row r="64" spans="2:8" ht="15" customHeight="1"/>
    <row r="65" ht="0" hidden="1" customHeight="1"/>
    <row r="66" ht="0" hidden="1" customHeight="1"/>
  </sheetData>
  <sheetProtection algorithmName="SHA-512" hashValue="n8exxrVM0SOsUFRDrykWqBRAeQ2k1Co0Wec08HbLhjx2mG+igKhpC28PKfjDxx5UBGAo9vz/tUFgAjsmmKKcFA==" saltValue="v7g6spIBr2UU0XMBsKPs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44417</v>
      </c>
      <c r="E3" s="141"/>
      <c r="F3" s="142">
        <v>90961</v>
      </c>
      <c r="G3" s="143"/>
      <c r="H3" s="144"/>
    </row>
    <row r="4" spans="1:8">
      <c r="A4" s="145"/>
      <c r="B4" s="146"/>
      <c r="C4" s="147"/>
      <c r="D4" s="148">
        <v>35263</v>
      </c>
      <c r="E4" s="149"/>
      <c r="F4" s="150">
        <v>37720</v>
      </c>
      <c r="G4" s="151"/>
      <c r="H4" s="152"/>
    </row>
    <row r="5" spans="1:8">
      <c r="A5" s="133" t="s">
        <v>555</v>
      </c>
      <c r="B5" s="138"/>
      <c r="C5" s="139"/>
      <c r="D5" s="140">
        <v>76332</v>
      </c>
      <c r="E5" s="141"/>
      <c r="F5" s="142">
        <v>106614</v>
      </c>
      <c r="G5" s="143"/>
      <c r="H5" s="144"/>
    </row>
    <row r="6" spans="1:8">
      <c r="A6" s="145"/>
      <c r="B6" s="146"/>
      <c r="C6" s="147"/>
      <c r="D6" s="148">
        <v>39289</v>
      </c>
      <c r="E6" s="149"/>
      <c r="F6" s="150">
        <v>45545</v>
      </c>
      <c r="G6" s="151"/>
      <c r="H6" s="152"/>
    </row>
    <row r="7" spans="1:8">
      <c r="A7" s="133" t="s">
        <v>556</v>
      </c>
      <c r="B7" s="138"/>
      <c r="C7" s="139"/>
      <c r="D7" s="140">
        <v>78249</v>
      </c>
      <c r="E7" s="141"/>
      <c r="F7" s="142">
        <v>85459</v>
      </c>
      <c r="G7" s="143"/>
      <c r="H7" s="144"/>
    </row>
    <row r="8" spans="1:8">
      <c r="A8" s="145"/>
      <c r="B8" s="146"/>
      <c r="C8" s="147"/>
      <c r="D8" s="148">
        <v>38293</v>
      </c>
      <c r="E8" s="149"/>
      <c r="F8" s="150">
        <v>44378</v>
      </c>
      <c r="G8" s="151"/>
      <c r="H8" s="152"/>
    </row>
    <row r="9" spans="1:8">
      <c r="A9" s="133" t="s">
        <v>557</v>
      </c>
      <c r="B9" s="138"/>
      <c r="C9" s="139"/>
      <c r="D9" s="140">
        <v>71645</v>
      </c>
      <c r="E9" s="141"/>
      <c r="F9" s="142">
        <v>83280</v>
      </c>
      <c r="G9" s="143"/>
      <c r="H9" s="144"/>
    </row>
    <row r="10" spans="1:8">
      <c r="A10" s="145"/>
      <c r="B10" s="146"/>
      <c r="C10" s="147"/>
      <c r="D10" s="148">
        <v>40289</v>
      </c>
      <c r="E10" s="149"/>
      <c r="F10" s="150">
        <v>43123</v>
      </c>
      <c r="G10" s="151"/>
      <c r="H10" s="152"/>
    </row>
    <row r="11" spans="1:8">
      <c r="A11" s="133" t="s">
        <v>558</v>
      </c>
      <c r="B11" s="138"/>
      <c r="C11" s="139"/>
      <c r="D11" s="140">
        <v>95620</v>
      </c>
      <c r="E11" s="141"/>
      <c r="F11" s="142">
        <v>88968</v>
      </c>
      <c r="G11" s="143"/>
      <c r="H11" s="144"/>
    </row>
    <row r="12" spans="1:8">
      <c r="A12" s="145"/>
      <c r="B12" s="146"/>
      <c r="C12" s="153"/>
      <c r="D12" s="148">
        <v>35294</v>
      </c>
      <c r="E12" s="149"/>
      <c r="F12" s="150">
        <v>45482</v>
      </c>
      <c r="G12" s="151"/>
      <c r="H12" s="152"/>
    </row>
    <row r="13" spans="1:8">
      <c r="A13" s="133"/>
      <c r="B13" s="138"/>
      <c r="C13" s="154"/>
      <c r="D13" s="155">
        <v>73253</v>
      </c>
      <c r="E13" s="156"/>
      <c r="F13" s="157">
        <v>91056</v>
      </c>
      <c r="G13" s="158"/>
      <c r="H13" s="144"/>
    </row>
    <row r="14" spans="1:8">
      <c r="A14" s="145"/>
      <c r="B14" s="146"/>
      <c r="C14" s="147"/>
      <c r="D14" s="148">
        <v>37686</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3.15</v>
      </c>
      <c r="C19" s="159">
        <f>ROUND(VALUE(SUBSTITUTE(実質収支比率等に係る経年分析!G$48,"▲","-")),2)</f>
        <v>1.57</v>
      </c>
      <c r="D19" s="159">
        <f>ROUND(VALUE(SUBSTITUTE(実質収支比率等に係る経年分析!H$48,"▲","-")),2)</f>
        <v>0.64</v>
      </c>
      <c r="E19" s="159">
        <f>ROUND(VALUE(SUBSTITUTE(実質収支比率等に係る経年分析!I$48,"▲","-")),2)</f>
        <v>0.77</v>
      </c>
      <c r="F19" s="159">
        <f>ROUND(VALUE(SUBSTITUTE(実質収支比率等に係る経年分析!J$48,"▲","-")),2)</f>
        <v>1.92</v>
      </c>
    </row>
    <row r="20" spans="1:11">
      <c r="A20" s="159" t="s">
        <v>49</v>
      </c>
      <c r="B20" s="159">
        <f>ROUND(VALUE(SUBSTITUTE(実質収支比率等に係る経年分析!F$47,"▲","-")),2)</f>
        <v>23.66</v>
      </c>
      <c r="C20" s="159">
        <f>ROUND(VALUE(SUBSTITUTE(実質収支比率等に係る経年分析!G$47,"▲","-")),2)</f>
        <v>25.35</v>
      </c>
      <c r="D20" s="159">
        <f>ROUND(VALUE(SUBSTITUTE(実質収支比率等に係る経年分析!H$47,"▲","-")),2)</f>
        <v>25.99</v>
      </c>
      <c r="E20" s="159">
        <f>ROUND(VALUE(SUBSTITUTE(実質収支比率等に係る経年分析!I$47,"▲","-")),2)</f>
        <v>23.12</v>
      </c>
      <c r="F20" s="159">
        <f>ROUND(VALUE(SUBSTITUTE(実質収支比率等に係る経年分析!J$47,"▲","-")),2)</f>
        <v>23.69</v>
      </c>
    </row>
    <row r="21" spans="1:11">
      <c r="A21" s="159" t="s">
        <v>50</v>
      </c>
      <c r="B21" s="159">
        <f>IF(ISNUMBER(VALUE(SUBSTITUTE(実質収支比率等に係る経年分析!F$49,"▲","-"))),ROUND(VALUE(SUBSTITUTE(実質収支比率等に係る経年分析!F$49,"▲","-")),2),NA())</f>
        <v>1.9</v>
      </c>
      <c r="C21" s="159">
        <f>IF(ISNUMBER(VALUE(SUBSTITUTE(実質収支比率等に係る経年分析!G$49,"▲","-"))),ROUND(VALUE(SUBSTITUTE(実質収支比率等に係る経年分析!G$49,"▲","-")),2),NA())</f>
        <v>0.01</v>
      </c>
      <c r="D21" s="159">
        <f>IF(ISNUMBER(VALUE(SUBSTITUTE(実質収支比率等に係る経年分析!H$49,"▲","-"))),ROUND(VALUE(SUBSTITUTE(実質収支比率等に係る経年分析!H$49,"▲","-")),2),NA())</f>
        <v>-0.13</v>
      </c>
      <c r="E21" s="159">
        <f>IF(ISNUMBER(VALUE(SUBSTITUTE(実質収支比率等に係る経年分析!I$49,"▲","-"))),ROUND(VALUE(SUBSTITUTE(実質収支比率等に係る経年分析!I$49,"▲","-")),2),NA())</f>
        <v>-3.07</v>
      </c>
      <c r="F21" s="159">
        <f>IF(ISNUMBER(VALUE(SUBSTITUTE(実質収支比率等に係る経年分析!J$49,"▲","-"))),ROUND(VALUE(SUBSTITUTE(実質収支比率等に係る経年分析!J$49,"▲","-")),2),NA())</f>
        <v>1.54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0.78</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1.65</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9.1199999999999992</v>
      </c>
    </row>
    <row r="36" spans="1:16">
      <c r="A36" s="160" t="str">
        <f>IF(連結実質赤字比率に係る赤字・黒字の構成分析!C$34="",NA(),連結実質赤字比率に係る赤字・黒字の構成分析!C$34)</f>
        <v>市立八幡浜総合病院事業会計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18.84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20.81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2324</v>
      </c>
      <c r="E42" s="161"/>
      <c r="F42" s="161"/>
      <c r="G42" s="161">
        <f>'実質公債費比率（分子）の構造'!L$52</f>
        <v>2490</v>
      </c>
      <c r="H42" s="161"/>
      <c r="I42" s="161"/>
      <c r="J42" s="161">
        <f>'実質公債費比率（分子）の構造'!M$52</f>
        <v>2428</v>
      </c>
      <c r="K42" s="161"/>
      <c r="L42" s="161"/>
      <c r="M42" s="161">
        <f>'実質公債費比率（分子）の構造'!N$52</f>
        <v>2560</v>
      </c>
      <c r="N42" s="161"/>
      <c r="O42" s="161"/>
      <c r="P42" s="161">
        <f>'実質公債費比率（分子）の構造'!O$52</f>
        <v>2551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173</v>
      </c>
      <c r="C44" s="161"/>
      <c r="D44" s="161"/>
      <c r="E44" s="161">
        <f>'実質公債費比率（分子）の構造'!L$50</f>
        <v>161</v>
      </c>
      <c r="F44" s="161"/>
      <c r="G44" s="161"/>
      <c r="H44" s="161">
        <f>'実質公債費比率（分子）の構造'!M$50</f>
        <v>138</v>
      </c>
      <c r="I44" s="161"/>
      <c r="J44" s="161"/>
      <c r="K44" s="161">
        <f>'実質公債費比率（分子）の構造'!N$50</f>
        <v>112</v>
      </c>
      <c r="L44" s="161"/>
      <c r="M44" s="161"/>
      <c r="N44" s="161">
        <f>'実質公債費比率（分子）の構造'!O$50</f>
        <v>89</v>
      </c>
      <c r="O44" s="161"/>
      <c r="P44" s="161"/>
    </row>
    <row r="45" spans="1:16">
      <c r="A45" s="161" t="s">
        <v>60</v>
      </c>
      <c r="B45" s="161">
        <f>'実質公債費比率（分子）の構造'!K$49</f>
        <v>19</v>
      </c>
      <c r="C45" s="161"/>
      <c r="D45" s="161"/>
      <c r="E45" s="161">
        <f>'実質公債費比率（分子）の構造'!L$49</f>
        <v>8</v>
      </c>
      <c r="F45" s="161"/>
      <c r="G45" s="161"/>
      <c r="H45" s="161">
        <f>'実質公債費比率（分子）の構造'!M$49</f>
        <v>7</v>
      </c>
      <c r="I45" s="161"/>
      <c r="J45" s="161"/>
      <c r="K45" s="161">
        <f>'実質公債費比率（分子）の構造'!N$49</f>
        <v>7</v>
      </c>
      <c r="L45" s="161"/>
      <c r="M45" s="161"/>
      <c r="N45" s="161">
        <f>'実質公債費比率（分子）の構造'!O$49</f>
        <v>6</v>
      </c>
      <c r="O45" s="161"/>
      <c r="P45" s="161"/>
    </row>
    <row r="46" spans="1:16">
      <c r="A46" s="161" t="s">
        <v>61</v>
      </c>
      <c r="B46" s="161">
        <f>'実質公債費比率（分子）の構造'!K$48</f>
        <v>907</v>
      </c>
      <c r="C46" s="161"/>
      <c r="D46" s="161"/>
      <c r="E46" s="161">
        <f>'実質公債費比率（分子）の構造'!L$48</f>
        <v>1114</v>
      </c>
      <c r="F46" s="161"/>
      <c r="G46" s="161"/>
      <c r="H46" s="161">
        <f>'実質公債費比率（分子）の構造'!M$48</f>
        <v>1025</v>
      </c>
      <c r="I46" s="161"/>
      <c r="J46" s="161"/>
      <c r="K46" s="161">
        <f>'実質公債費比率（分子）の構造'!N$48</f>
        <v>1072</v>
      </c>
      <c r="L46" s="161"/>
      <c r="M46" s="161"/>
      <c r="N46" s="161">
        <f>'実質公債費比率（分子）の構造'!O$48</f>
        <v>1062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2515</v>
      </c>
      <c r="C49" s="161"/>
      <c r="D49" s="161"/>
      <c r="E49" s="161">
        <f>'実質公債費比率（分子）の構造'!L$45</f>
        <v>2395</v>
      </c>
      <c r="F49" s="161"/>
      <c r="G49" s="161"/>
      <c r="H49" s="161">
        <f>'実質公債費比率（分子）の構造'!M$45</f>
        <v>2358</v>
      </c>
      <c r="I49" s="161"/>
      <c r="J49" s="161"/>
      <c r="K49" s="161">
        <f>'実質公債費比率（分子）の構造'!N$45</f>
        <v>2399</v>
      </c>
      <c r="L49" s="161"/>
      <c r="M49" s="161"/>
      <c r="N49" s="161">
        <f>'実質公債費比率（分子）の構造'!O$45</f>
        <v>2364</v>
      </c>
      <c r="O49" s="161"/>
      <c r="P49" s="161"/>
    </row>
    <row r="50" spans="1:16">
      <c r="A50" s="161" t="s">
        <v>65</v>
      </c>
      <c r="B50" s="161" t="e">
        <f>NA()</f>
        <v>#N/A</v>
      </c>
      <c r="C50" s="161">
        <f>IF(ISNUMBER('実質公債費比率（分子）の構造'!K$53),'実質公債費比率（分子）の構造'!K$53,NA())</f>
        <v>1290</v>
      </c>
      <c r="D50" s="161" t="e">
        <f>NA()</f>
        <v>#N/A</v>
      </c>
      <c r="E50" s="161" t="e">
        <f>NA()</f>
        <v>#N/A</v>
      </c>
      <c r="F50" s="161">
        <f>IF(ISNUMBER('実質公債費比率（分子）の構造'!L$53),'実質公債費比率（分子）の構造'!L$53,NA())</f>
        <v>1188</v>
      </c>
      <c r="G50" s="161" t="e">
        <f>NA()</f>
        <v>#N/A</v>
      </c>
      <c r="H50" s="161" t="e">
        <f>NA()</f>
        <v>#N/A</v>
      </c>
      <c r="I50" s="161">
        <f>IF(ISNUMBER('実質公債費比率（分子）の構造'!M$53),'実質公債費比率（分子）の構造'!M$53,NA())</f>
        <v>1100</v>
      </c>
      <c r="J50" s="161" t="e">
        <f>NA()</f>
        <v>#N/A</v>
      </c>
      <c r="K50" s="161" t="e">
        <f>NA()</f>
        <v>#N/A</v>
      </c>
      <c r="L50" s="161">
        <f>IF(ISNUMBER('実質公債費比率（分子）の構造'!N$53),'実質公債費比率（分子）の構造'!N$53,NA())</f>
        <v>1030</v>
      </c>
      <c r="M50" s="161" t="e">
        <f>NA()</f>
        <v>#N/A</v>
      </c>
      <c r="N50" s="161" t="e">
        <f>NA()</f>
        <v>#N/A</v>
      </c>
      <c r="O50" s="161">
        <f>IF(ISNUMBER('実質公債費比率（分子）の構造'!O$53),'実質公債費比率（分子）の構造'!O$53,NA())</f>
        <v>970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22352</v>
      </c>
      <c r="E56" s="160"/>
      <c r="F56" s="160"/>
      <c r="G56" s="160">
        <f>'将来負担比率（分子）の構造'!J$52</f>
        <v>23520</v>
      </c>
      <c r="H56" s="160"/>
      <c r="I56" s="160"/>
      <c r="J56" s="160">
        <f>'将来負担比率（分子）の構造'!K$52</f>
        <v>23874</v>
      </c>
      <c r="K56" s="160"/>
      <c r="L56" s="160"/>
      <c r="M56" s="160">
        <f>'将来負担比率（分子）の構造'!L$52</f>
        <v>24723</v>
      </c>
      <c r="N56" s="160"/>
      <c r="O56" s="160"/>
      <c r="P56" s="160">
        <f>'将来負担比率（分子）の構造'!M$52</f>
        <v>24507</v>
      </c>
    </row>
    <row r="57" spans="1:16">
      <c r="A57" s="160" t="s">
        <v>36</v>
      </c>
      <c r="B57" s="160"/>
      <c r="C57" s="160"/>
      <c r="D57" s="160">
        <f>'将来負担比率（分子）の構造'!I$51</f>
        <v>3156</v>
      </c>
      <c r="E57" s="160"/>
      <c r="F57" s="160"/>
      <c r="G57" s="160">
        <f>'将来負担比率（分子）の構造'!J$51</f>
        <v>2556</v>
      </c>
      <c r="H57" s="160"/>
      <c r="I57" s="160"/>
      <c r="J57" s="160">
        <f>'将来負担比率（分子）の構造'!K$51</f>
        <v>2052</v>
      </c>
      <c r="K57" s="160"/>
      <c r="L57" s="160"/>
      <c r="M57" s="160">
        <f>'将来負担比率（分子）の構造'!L$51</f>
        <v>1749</v>
      </c>
      <c r="N57" s="160"/>
      <c r="O57" s="160"/>
      <c r="P57" s="160">
        <f>'将来負担比率（分子）の構造'!M$51</f>
        <v>1526</v>
      </c>
    </row>
    <row r="58" spans="1:16">
      <c r="A58" s="160" t="s">
        <v>35</v>
      </c>
      <c r="B58" s="160"/>
      <c r="C58" s="160"/>
      <c r="D58" s="160">
        <f>'将来負担比率（分子）の構造'!I$50</f>
        <v>4566</v>
      </c>
      <c r="E58" s="160"/>
      <c r="F58" s="160"/>
      <c r="G58" s="160">
        <f>'将来負担比率（分子）の構造'!J$50</f>
        <v>4755</v>
      </c>
      <c r="H58" s="160"/>
      <c r="I58" s="160"/>
      <c r="J58" s="160">
        <f>'将来負担比率（分子）の構造'!K$50</f>
        <v>4792</v>
      </c>
      <c r="K58" s="160"/>
      <c r="L58" s="160"/>
      <c r="M58" s="160">
        <f>'将来負担比率（分子）の構造'!L$50</f>
        <v>4281</v>
      </c>
      <c r="N58" s="160"/>
      <c r="O58" s="160"/>
      <c r="P58" s="160">
        <f>'将来負担比率（分子）の構造'!M$50</f>
        <v>4340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v>
      </c>
      <c r="C61" s="160"/>
      <c r="D61" s="160"/>
      <c r="E61" s="160">
        <f>'将来負担比率（分子）の構造'!J$46</f>
        <v>13</v>
      </c>
      <c r="F61" s="160"/>
      <c r="G61" s="160"/>
      <c r="H61" s="160">
        <f>'将来負担比率（分子）の構造'!K$46</f>
        <v>24</v>
      </c>
      <c r="I61" s="160"/>
      <c r="J61" s="160"/>
      <c r="K61" s="160">
        <f>'将来負担比率（分子）の構造'!L$46</f>
        <v>22</v>
      </c>
      <c r="L61" s="160"/>
      <c r="M61" s="160"/>
      <c r="N61" s="160">
        <f>'将来負担比率（分子）の構造'!M$46</f>
        <v>26</v>
      </c>
      <c r="O61" s="160"/>
      <c r="P61" s="160"/>
    </row>
    <row r="62" spans="1:16">
      <c r="A62" s="160" t="s">
        <v>29</v>
      </c>
      <c r="B62" s="160">
        <f>'将来負担比率（分子）の構造'!I$45</f>
        <v>2891</v>
      </c>
      <c r="C62" s="160"/>
      <c r="D62" s="160"/>
      <c r="E62" s="160">
        <f>'将来負担比率（分子）の構造'!J$45</f>
        <v>2629</v>
      </c>
      <c r="F62" s="160"/>
      <c r="G62" s="160"/>
      <c r="H62" s="160">
        <f>'将来負担比率（分子）の構造'!K$45</f>
        <v>2538</v>
      </c>
      <c r="I62" s="160"/>
      <c r="J62" s="160"/>
      <c r="K62" s="160">
        <f>'将来負担比率（分子）の構造'!L$45</f>
        <v>2292</v>
      </c>
      <c r="L62" s="160"/>
      <c r="M62" s="160"/>
      <c r="N62" s="160">
        <f>'将来負担比率（分子）の構造'!M$45</f>
        <v>2236</v>
      </c>
      <c r="O62" s="160"/>
      <c r="P62" s="160"/>
    </row>
    <row r="63" spans="1:16">
      <c r="A63" s="160" t="s">
        <v>28</v>
      </c>
      <c r="B63" s="160">
        <f>'将来負担比率（分子）の構造'!I$44</f>
        <v>270</v>
      </c>
      <c r="C63" s="160"/>
      <c r="D63" s="160"/>
      <c r="E63" s="160">
        <f>'将来負担比率（分子）の構造'!J$44</f>
        <v>236</v>
      </c>
      <c r="F63" s="160"/>
      <c r="G63" s="160"/>
      <c r="H63" s="160">
        <f>'将来負担比率（分子）の構造'!K$44</f>
        <v>201</v>
      </c>
      <c r="I63" s="160"/>
      <c r="J63" s="160"/>
      <c r="K63" s="160">
        <f>'将来負担比率（分子）の構造'!L$44</f>
        <v>166</v>
      </c>
      <c r="L63" s="160"/>
      <c r="M63" s="160"/>
      <c r="N63" s="160">
        <f>'将来負担比率（分子）の構造'!M$44</f>
        <v>133</v>
      </c>
      <c r="O63" s="160"/>
      <c r="P63" s="160"/>
    </row>
    <row r="64" spans="1:16">
      <c r="A64" s="160" t="s">
        <v>27</v>
      </c>
      <c r="B64" s="160">
        <f>'将来負担比率（分子）の構造'!I$43</f>
        <v>11375</v>
      </c>
      <c r="C64" s="160"/>
      <c r="D64" s="160"/>
      <c r="E64" s="160">
        <f>'将来負担比率（分子）の構造'!J$43</f>
        <v>12252</v>
      </c>
      <c r="F64" s="160"/>
      <c r="G64" s="160"/>
      <c r="H64" s="160">
        <f>'将来負担比率（分子）の構造'!K$43</f>
        <v>14102</v>
      </c>
      <c r="I64" s="160"/>
      <c r="J64" s="160"/>
      <c r="K64" s="160">
        <f>'将来負担比率（分子）の構造'!L$43</f>
        <v>14372</v>
      </c>
      <c r="L64" s="160"/>
      <c r="M64" s="160"/>
      <c r="N64" s="160">
        <f>'将来負担比率（分子）の構造'!M$43</f>
        <v>13057</v>
      </c>
      <c r="O64" s="160"/>
      <c r="P64" s="160"/>
    </row>
    <row r="65" spans="1:16">
      <c r="A65" s="160" t="s">
        <v>26</v>
      </c>
      <c r="B65" s="160">
        <f>'将来負担比率（分子）の構造'!I$42</f>
        <v>690</v>
      </c>
      <c r="C65" s="160"/>
      <c r="D65" s="160"/>
      <c r="E65" s="160">
        <f>'将来負担比率（分子）の構造'!J$42</f>
        <v>560</v>
      </c>
      <c r="F65" s="160"/>
      <c r="G65" s="160"/>
      <c r="H65" s="160">
        <f>'将来負担比率（分子）の構造'!K$42</f>
        <v>445</v>
      </c>
      <c r="I65" s="160"/>
      <c r="J65" s="160"/>
      <c r="K65" s="160">
        <f>'将来負担比率（分子）の構造'!L$42</f>
        <v>347</v>
      </c>
      <c r="L65" s="160"/>
      <c r="M65" s="160"/>
      <c r="N65" s="160">
        <f>'将来負担比率（分子）の構造'!M$42</f>
        <v>268</v>
      </c>
      <c r="O65" s="160"/>
      <c r="P65" s="160"/>
    </row>
    <row r="66" spans="1:16">
      <c r="A66" s="160" t="s">
        <v>25</v>
      </c>
      <c r="B66" s="160">
        <f>'将来負担比率（分子）の構造'!I$41</f>
        <v>21529</v>
      </c>
      <c r="C66" s="160"/>
      <c r="D66" s="160"/>
      <c r="E66" s="160">
        <f>'将来負担比率（分子）の構造'!J$41</f>
        <v>21651</v>
      </c>
      <c r="F66" s="160"/>
      <c r="G66" s="160"/>
      <c r="H66" s="160">
        <f>'将来負担比率（分子）の構造'!K$41</f>
        <v>21727</v>
      </c>
      <c r="I66" s="160"/>
      <c r="J66" s="160"/>
      <c r="K66" s="160">
        <f>'将来負担比率（分子）の構造'!L$41</f>
        <v>21611</v>
      </c>
      <c r="L66" s="160"/>
      <c r="M66" s="160"/>
      <c r="N66" s="160">
        <f>'将来負担比率（分子）の構造'!M$41</f>
        <v>21723</v>
      </c>
      <c r="O66" s="160"/>
      <c r="P66" s="160"/>
    </row>
    <row r="67" spans="1:16">
      <c r="A67" s="160" t="s">
        <v>69</v>
      </c>
      <c r="B67" s="160" t="e">
        <f>NA()</f>
        <v>#N/A</v>
      </c>
      <c r="C67" s="160">
        <f>IF(ISNUMBER('将来負担比率（分子）の構造'!I$53), IF('将来負担比率（分子）の構造'!I$53 &lt; 0, 0, '将来負担比率（分子）の構造'!I$53), NA())</f>
        <v>6696</v>
      </c>
      <c r="D67" s="160" t="e">
        <f>NA()</f>
        <v>#N/A</v>
      </c>
      <c r="E67" s="160" t="e">
        <f>NA()</f>
        <v>#N/A</v>
      </c>
      <c r="F67" s="160">
        <f>IF(ISNUMBER('将来負担比率（分子）の構造'!J$53), IF('将来負担比率（分子）の構造'!J$53 &lt; 0, 0, '将来負担比率（分子）の構造'!J$53), NA())</f>
        <v>6509</v>
      </c>
      <c r="G67" s="160" t="e">
        <f>NA()</f>
        <v>#N/A</v>
      </c>
      <c r="H67" s="160" t="e">
        <f>NA()</f>
        <v>#N/A</v>
      </c>
      <c r="I67" s="160">
        <f>IF(ISNUMBER('将来負担比率（分子）の構造'!K$53), IF('将来負担比率（分子）の構造'!K$53 &lt; 0, 0, '将来負担比率（分子）の構造'!K$53), NA())</f>
        <v>8319</v>
      </c>
      <c r="J67" s="160" t="e">
        <f>NA()</f>
        <v>#N/A</v>
      </c>
      <c r="K67" s="160" t="e">
        <f>NA()</f>
        <v>#N/A</v>
      </c>
      <c r="L67" s="160">
        <f>IF(ISNUMBER('将来負担比率（分子）の構造'!L$53), IF('将来負担比率（分子）の構造'!L$53 &lt; 0, 0, '将来負担比率（分子）の構造'!L$53), NA())</f>
        <v>8059</v>
      </c>
      <c r="M67" s="160" t="e">
        <f>NA()</f>
        <v>#N/A</v>
      </c>
      <c r="N67" s="160" t="e">
        <f>NA()</f>
        <v>#N/A</v>
      </c>
      <c r="O67" s="160">
        <f>IF(ISNUMBER('将来負担比率（分子）の構造'!M$53), IF('将来負担比率（分子）の構造'!M$53 &lt; 0, 0, '将来負担比率（分子）の構造'!M$53), NA())</f>
        <v>7069</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2980</v>
      </c>
      <c r="C72" s="164">
        <f>基金残高に係る経年分析!G55</f>
        <v>2618</v>
      </c>
      <c r="D72" s="164">
        <f>基金残高に係る経年分析!H55</f>
        <v>2663</v>
      </c>
    </row>
    <row r="73" spans="1:16">
      <c r="A73" s="163" t="s">
        <v>72</v>
      </c>
      <c r="B73" s="164">
        <f>基金残高に係る経年分析!F56</f>
        <v>706</v>
      </c>
      <c r="C73" s="164">
        <f>基金残高に係る経年分析!G56</f>
        <v>716</v>
      </c>
      <c r="D73" s="164">
        <f>基金残高に係る経年分析!H56</f>
        <v>736</v>
      </c>
    </row>
    <row r="74" spans="1:16">
      <c r="A74" s="163" t="s">
        <v>73</v>
      </c>
      <c r="B74" s="164">
        <f>基金残高に係る経年分析!F57</f>
        <v>2278</v>
      </c>
      <c r="C74" s="164">
        <f>基金残高に係る経年分析!G57</f>
        <v>2116</v>
      </c>
      <c r="D74" s="164">
        <f>基金残高に係る経年分析!H57</f>
        <v>2099</v>
      </c>
    </row>
  </sheetData>
  <sheetProtection algorithmName="SHA-512" hashValue="5OLbOdsbeteDf419fJb6uZODcYqk03NS9uWET1mn5/6jaj+TIPG3MNDU8gy+LcsjVBjiQbuWMA3WZzaQzHCKWA==" saltValue="0QgDYsYZEOD75rfNk50m2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3542081</v>
      </c>
      <c r="S5" s="611"/>
      <c r="T5" s="611"/>
      <c r="U5" s="611"/>
      <c r="V5" s="611"/>
      <c r="W5" s="611"/>
      <c r="X5" s="611"/>
      <c r="Y5" s="612"/>
      <c r="Z5" s="613">
        <v>17.3</v>
      </c>
      <c r="AA5" s="613"/>
      <c r="AB5" s="613"/>
      <c r="AC5" s="613"/>
      <c r="AD5" s="614">
        <v>3462362</v>
      </c>
      <c r="AE5" s="614"/>
      <c r="AF5" s="614"/>
      <c r="AG5" s="614"/>
      <c r="AH5" s="614"/>
      <c r="AI5" s="614"/>
      <c r="AJ5" s="614"/>
      <c r="AK5" s="614"/>
      <c r="AL5" s="615">
        <v>31.8</v>
      </c>
      <c r="AM5" s="616"/>
      <c r="AN5" s="616"/>
      <c r="AO5" s="617"/>
      <c r="AP5" s="607" t="s">
        <v>218</v>
      </c>
      <c r="AQ5" s="608"/>
      <c r="AR5" s="608"/>
      <c r="AS5" s="608"/>
      <c r="AT5" s="608"/>
      <c r="AU5" s="608"/>
      <c r="AV5" s="608"/>
      <c r="AW5" s="608"/>
      <c r="AX5" s="608"/>
      <c r="AY5" s="608"/>
      <c r="AZ5" s="608"/>
      <c r="BA5" s="608"/>
      <c r="BB5" s="608"/>
      <c r="BC5" s="608"/>
      <c r="BD5" s="608"/>
      <c r="BE5" s="608"/>
      <c r="BF5" s="609"/>
      <c r="BG5" s="621">
        <v>3461874</v>
      </c>
      <c r="BH5" s="622"/>
      <c r="BI5" s="622"/>
      <c r="BJ5" s="622"/>
      <c r="BK5" s="622"/>
      <c r="BL5" s="622"/>
      <c r="BM5" s="622"/>
      <c r="BN5" s="623"/>
      <c r="BO5" s="624">
        <v>97.7</v>
      </c>
      <c r="BP5" s="624"/>
      <c r="BQ5" s="624"/>
      <c r="BR5" s="624"/>
      <c r="BS5" s="625">
        <v>41467</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c r="B6" s="618" t="s">
        <v>222</v>
      </c>
      <c r="C6" s="619"/>
      <c r="D6" s="619"/>
      <c r="E6" s="619"/>
      <c r="F6" s="619"/>
      <c r="G6" s="619"/>
      <c r="H6" s="619"/>
      <c r="I6" s="619"/>
      <c r="J6" s="619"/>
      <c r="K6" s="619"/>
      <c r="L6" s="619"/>
      <c r="M6" s="619"/>
      <c r="N6" s="619"/>
      <c r="O6" s="619"/>
      <c r="P6" s="619"/>
      <c r="Q6" s="620"/>
      <c r="R6" s="621">
        <v>121404</v>
      </c>
      <c r="S6" s="622"/>
      <c r="T6" s="622"/>
      <c r="U6" s="622"/>
      <c r="V6" s="622"/>
      <c r="W6" s="622"/>
      <c r="X6" s="622"/>
      <c r="Y6" s="623"/>
      <c r="Z6" s="624">
        <v>0.6</v>
      </c>
      <c r="AA6" s="624"/>
      <c r="AB6" s="624"/>
      <c r="AC6" s="624"/>
      <c r="AD6" s="625">
        <v>121404</v>
      </c>
      <c r="AE6" s="625"/>
      <c r="AF6" s="625"/>
      <c r="AG6" s="625"/>
      <c r="AH6" s="625"/>
      <c r="AI6" s="625"/>
      <c r="AJ6" s="625"/>
      <c r="AK6" s="625"/>
      <c r="AL6" s="626">
        <v>1.1000000000000001</v>
      </c>
      <c r="AM6" s="627"/>
      <c r="AN6" s="627"/>
      <c r="AO6" s="628"/>
      <c r="AP6" s="618" t="s">
        <v>223</v>
      </c>
      <c r="AQ6" s="619"/>
      <c r="AR6" s="619"/>
      <c r="AS6" s="619"/>
      <c r="AT6" s="619"/>
      <c r="AU6" s="619"/>
      <c r="AV6" s="619"/>
      <c r="AW6" s="619"/>
      <c r="AX6" s="619"/>
      <c r="AY6" s="619"/>
      <c r="AZ6" s="619"/>
      <c r="BA6" s="619"/>
      <c r="BB6" s="619"/>
      <c r="BC6" s="619"/>
      <c r="BD6" s="619"/>
      <c r="BE6" s="619"/>
      <c r="BF6" s="620"/>
      <c r="BG6" s="621">
        <v>3461874</v>
      </c>
      <c r="BH6" s="622"/>
      <c r="BI6" s="622"/>
      <c r="BJ6" s="622"/>
      <c r="BK6" s="622"/>
      <c r="BL6" s="622"/>
      <c r="BM6" s="622"/>
      <c r="BN6" s="623"/>
      <c r="BO6" s="624">
        <v>97.7</v>
      </c>
      <c r="BP6" s="624"/>
      <c r="BQ6" s="624"/>
      <c r="BR6" s="624"/>
      <c r="BS6" s="625">
        <v>41467</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141725</v>
      </c>
      <c r="CS6" s="622"/>
      <c r="CT6" s="622"/>
      <c r="CU6" s="622"/>
      <c r="CV6" s="622"/>
      <c r="CW6" s="622"/>
      <c r="CX6" s="622"/>
      <c r="CY6" s="623"/>
      <c r="CZ6" s="615">
        <v>0.7</v>
      </c>
      <c r="DA6" s="616"/>
      <c r="DB6" s="616"/>
      <c r="DC6" s="635"/>
      <c r="DD6" s="630" t="s">
        <v>122</v>
      </c>
      <c r="DE6" s="622"/>
      <c r="DF6" s="622"/>
      <c r="DG6" s="622"/>
      <c r="DH6" s="622"/>
      <c r="DI6" s="622"/>
      <c r="DJ6" s="622"/>
      <c r="DK6" s="622"/>
      <c r="DL6" s="622"/>
      <c r="DM6" s="622"/>
      <c r="DN6" s="622"/>
      <c r="DO6" s="622"/>
      <c r="DP6" s="623"/>
      <c r="DQ6" s="630">
        <v>141725</v>
      </c>
      <c r="DR6" s="622"/>
      <c r="DS6" s="622"/>
      <c r="DT6" s="622"/>
      <c r="DU6" s="622"/>
      <c r="DV6" s="622"/>
      <c r="DW6" s="622"/>
      <c r="DX6" s="622"/>
      <c r="DY6" s="622"/>
      <c r="DZ6" s="622"/>
      <c r="EA6" s="622"/>
      <c r="EB6" s="622"/>
      <c r="EC6" s="631"/>
    </row>
    <row r="7" spans="2:143" ht="11.25" customHeight="1">
      <c r="B7" s="618" t="s">
        <v>225</v>
      </c>
      <c r="C7" s="619"/>
      <c r="D7" s="619"/>
      <c r="E7" s="619"/>
      <c r="F7" s="619"/>
      <c r="G7" s="619"/>
      <c r="H7" s="619"/>
      <c r="I7" s="619"/>
      <c r="J7" s="619"/>
      <c r="K7" s="619"/>
      <c r="L7" s="619"/>
      <c r="M7" s="619"/>
      <c r="N7" s="619"/>
      <c r="O7" s="619"/>
      <c r="P7" s="619"/>
      <c r="Q7" s="620"/>
      <c r="R7" s="621">
        <v>9492</v>
      </c>
      <c r="S7" s="622"/>
      <c r="T7" s="622"/>
      <c r="U7" s="622"/>
      <c r="V7" s="622"/>
      <c r="W7" s="622"/>
      <c r="X7" s="622"/>
      <c r="Y7" s="623"/>
      <c r="Z7" s="624">
        <v>0</v>
      </c>
      <c r="AA7" s="624"/>
      <c r="AB7" s="624"/>
      <c r="AC7" s="624"/>
      <c r="AD7" s="625">
        <v>9492</v>
      </c>
      <c r="AE7" s="625"/>
      <c r="AF7" s="625"/>
      <c r="AG7" s="625"/>
      <c r="AH7" s="625"/>
      <c r="AI7" s="625"/>
      <c r="AJ7" s="625"/>
      <c r="AK7" s="625"/>
      <c r="AL7" s="626">
        <v>0.1</v>
      </c>
      <c r="AM7" s="627"/>
      <c r="AN7" s="627"/>
      <c r="AO7" s="628"/>
      <c r="AP7" s="618" t="s">
        <v>226</v>
      </c>
      <c r="AQ7" s="619"/>
      <c r="AR7" s="619"/>
      <c r="AS7" s="619"/>
      <c r="AT7" s="619"/>
      <c r="AU7" s="619"/>
      <c r="AV7" s="619"/>
      <c r="AW7" s="619"/>
      <c r="AX7" s="619"/>
      <c r="AY7" s="619"/>
      <c r="AZ7" s="619"/>
      <c r="BA7" s="619"/>
      <c r="BB7" s="619"/>
      <c r="BC7" s="619"/>
      <c r="BD7" s="619"/>
      <c r="BE7" s="619"/>
      <c r="BF7" s="620"/>
      <c r="BG7" s="621">
        <v>1615688</v>
      </c>
      <c r="BH7" s="622"/>
      <c r="BI7" s="622"/>
      <c r="BJ7" s="622"/>
      <c r="BK7" s="622"/>
      <c r="BL7" s="622"/>
      <c r="BM7" s="622"/>
      <c r="BN7" s="623"/>
      <c r="BO7" s="624">
        <v>45.6</v>
      </c>
      <c r="BP7" s="624"/>
      <c r="BQ7" s="624"/>
      <c r="BR7" s="624"/>
      <c r="BS7" s="625">
        <v>41467</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2278550</v>
      </c>
      <c r="CS7" s="622"/>
      <c r="CT7" s="622"/>
      <c r="CU7" s="622"/>
      <c r="CV7" s="622"/>
      <c r="CW7" s="622"/>
      <c r="CX7" s="622"/>
      <c r="CY7" s="623"/>
      <c r="CZ7" s="624">
        <v>11.3</v>
      </c>
      <c r="DA7" s="624"/>
      <c r="DB7" s="624"/>
      <c r="DC7" s="624"/>
      <c r="DD7" s="630">
        <v>168386</v>
      </c>
      <c r="DE7" s="622"/>
      <c r="DF7" s="622"/>
      <c r="DG7" s="622"/>
      <c r="DH7" s="622"/>
      <c r="DI7" s="622"/>
      <c r="DJ7" s="622"/>
      <c r="DK7" s="622"/>
      <c r="DL7" s="622"/>
      <c r="DM7" s="622"/>
      <c r="DN7" s="622"/>
      <c r="DO7" s="622"/>
      <c r="DP7" s="623"/>
      <c r="DQ7" s="630">
        <v>1826621</v>
      </c>
      <c r="DR7" s="622"/>
      <c r="DS7" s="622"/>
      <c r="DT7" s="622"/>
      <c r="DU7" s="622"/>
      <c r="DV7" s="622"/>
      <c r="DW7" s="622"/>
      <c r="DX7" s="622"/>
      <c r="DY7" s="622"/>
      <c r="DZ7" s="622"/>
      <c r="EA7" s="622"/>
      <c r="EB7" s="622"/>
      <c r="EC7" s="631"/>
    </row>
    <row r="8" spans="2:143" ht="11.25" customHeight="1">
      <c r="B8" s="618" t="s">
        <v>228</v>
      </c>
      <c r="C8" s="619"/>
      <c r="D8" s="619"/>
      <c r="E8" s="619"/>
      <c r="F8" s="619"/>
      <c r="G8" s="619"/>
      <c r="H8" s="619"/>
      <c r="I8" s="619"/>
      <c r="J8" s="619"/>
      <c r="K8" s="619"/>
      <c r="L8" s="619"/>
      <c r="M8" s="619"/>
      <c r="N8" s="619"/>
      <c r="O8" s="619"/>
      <c r="P8" s="619"/>
      <c r="Q8" s="620"/>
      <c r="R8" s="621">
        <v>18557</v>
      </c>
      <c r="S8" s="622"/>
      <c r="T8" s="622"/>
      <c r="U8" s="622"/>
      <c r="V8" s="622"/>
      <c r="W8" s="622"/>
      <c r="X8" s="622"/>
      <c r="Y8" s="623"/>
      <c r="Z8" s="624">
        <v>0.1</v>
      </c>
      <c r="AA8" s="624"/>
      <c r="AB8" s="624"/>
      <c r="AC8" s="624"/>
      <c r="AD8" s="625">
        <v>18557</v>
      </c>
      <c r="AE8" s="625"/>
      <c r="AF8" s="625"/>
      <c r="AG8" s="625"/>
      <c r="AH8" s="625"/>
      <c r="AI8" s="625"/>
      <c r="AJ8" s="625"/>
      <c r="AK8" s="625"/>
      <c r="AL8" s="626">
        <v>0.2</v>
      </c>
      <c r="AM8" s="627"/>
      <c r="AN8" s="627"/>
      <c r="AO8" s="628"/>
      <c r="AP8" s="618" t="s">
        <v>229</v>
      </c>
      <c r="AQ8" s="619"/>
      <c r="AR8" s="619"/>
      <c r="AS8" s="619"/>
      <c r="AT8" s="619"/>
      <c r="AU8" s="619"/>
      <c r="AV8" s="619"/>
      <c r="AW8" s="619"/>
      <c r="AX8" s="619"/>
      <c r="AY8" s="619"/>
      <c r="AZ8" s="619"/>
      <c r="BA8" s="619"/>
      <c r="BB8" s="619"/>
      <c r="BC8" s="619"/>
      <c r="BD8" s="619"/>
      <c r="BE8" s="619"/>
      <c r="BF8" s="620"/>
      <c r="BG8" s="621">
        <v>56994</v>
      </c>
      <c r="BH8" s="622"/>
      <c r="BI8" s="622"/>
      <c r="BJ8" s="622"/>
      <c r="BK8" s="622"/>
      <c r="BL8" s="622"/>
      <c r="BM8" s="622"/>
      <c r="BN8" s="623"/>
      <c r="BO8" s="624">
        <v>1.6</v>
      </c>
      <c r="BP8" s="624"/>
      <c r="BQ8" s="624"/>
      <c r="BR8" s="624"/>
      <c r="BS8" s="630" t="s">
        <v>122</v>
      </c>
      <c r="BT8" s="622"/>
      <c r="BU8" s="622"/>
      <c r="BV8" s="622"/>
      <c r="BW8" s="622"/>
      <c r="BX8" s="622"/>
      <c r="BY8" s="622"/>
      <c r="BZ8" s="622"/>
      <c r="CA8" s="622"/>
      <c r="CB8" s="631"/>
      <c r="CD8" s="636" t="s">
        <v>230</v>
      </c>
      <c r="CE8" s="637"/>
      <c r="CF8" s="637"/>
      <c r="CG8" s="637"/>
      <c r="CH8" s="637"/>
      <c r="CI8" s="637"/>
      <c r="CJ8" s="637"/>
      <c r="CK8" s="637"/>
      <c r="CL8" s="637"/>
      <c r="CM8" s="637"/>
      <c r="CN8" s="637"/>
      <c r="CO8" s="637"/>
      <c r="CP8" s="637"/>
      <c r="CQ8" s="638"/>
      <c r="CR8" s="621">
        <v>6060618</v>
      </c>
      <c r="CS8" s="622"/>
      <c r="CT8" s="622"/>
      <c r="CU8" s="622"/>
      <c r="CV8" s="622"/>
      <c r="CW8" s="622"/>
      <c r="CX8" s="622"/>
      <c r="CY8" s="623"/>
      <c r="CZ8" s="624">
        <v>30</v>
      </c>
      <c r="DA8" s="624"/>
      <c r="DB8" s="624"/>
      <c r="DC8" s="624"/>
      <c r="DD8" s="630">
        <v>304130</v>
      </c>
      <c r="DE8" s="622"/>
      <c r="DF8" s="622"/>
      <c r="DG8" s="622"/>
      <c r="DH8" s="622"/>
      <c r="DI8" s="622"/>
      <c r="DJ8" s="622"/>
      <c r="DK8" s="622"/>
      <c r="DL8" s="622"/>
      <c r="DM8" s="622"/>
      <c r="DN8" s="622"/>
      <c r="DO8" s="622"/>
      <c r="DP8" s="623"/>
      <c r="DQ8" s="630">
        <v>3183214</v>
      </c>
      <c r="DR8" s="622"/>
      <c r="DS8" s="622"/>
      <c r="DT8" s="622"/>
      <c r="DU8" s="622"/>
      <c r="DV8" s="622"/>
      <c r="DW8" s="622"/>
      <c r="DX8" s="622"/>
      <c r="DY8" s="622"/>
      <c r="DZ8" s="622"/>
      <c r="EA8" s="622"/>
      <c r="EB8" s="622"/>
      <c r="EC8" s="631"/>
    </row>
    <row r="9" spans="2:143" ht="11.25" customHeight="1">
      <c r="B9" s="618" t="s">
        <v>231</v>
      </c>
      <c r="C9" s="619"/>
      <c r="D9" s="619"/>
      <c r="E9" s="619"/>
      <c r="F9" s="619"/>
      <c r="G9" s="619"/>
      <c r="H9" s="619"/>
      <c r="I9" s="619"/>
      <c r="J9" s="619"/>
      <c r="K9" s="619"/>
      <c r="L9" s="619"/>
      <c r="M9" s="619"/>
      <c r="N9" s="619"/>
      <c r="O9" s="619"/>
      <c r="P9" s="619"/>
      <c r="Q9" s="620"/>
      <c r="R9" s="621">
        <v>20353</v>
      </c>
      <c r="S9" s="622"/>
      <c r="T9" s="622"/>
      <c r="U9" s="622"/>
      <c r="V9" s="622"/>
      <c r="W9" s="622"/>
      <c r="X9" s="622"/>
      <c r="Y9" s="623"/>
      <c r="Z9" s="624">
        <v>0.1</v>
      </c>
      <c r="AA9" s="624"/>
      <c r="AB9" s="624"/>
      <c r="AC9" s="624"/>
      <c r="AD9" s="625">
        <v>20353</v>
      </c>
      <c r="AE9" s="625"/>
      <c r="AF9" s="625"/>
      <c r="AG9" s="625"/>
      <c r="AH9" s="625"/>
      <c r="AI9" s="625"/>
      <c r="AJ9" s="625"/>
      <c r="AK9" s="625"/>
      <c r="AL9" s="626">
        <v>0.2</v>
      </c>
      <c r="AM9" s="627"/>
      <c r="AN9" s="627"/>
      <c r="AO9" s="628"/>
      <c r="AP9" s="618" t="s">
        <v>232</v>
      </c>
      <c r="AQ9" s="619"/>
      <c r="AR9" s="619"/>
      <c r="AS9" s="619"/>
      <c r="AT9" s="619"/>
      <c r="AU9" s="619"/>
      <c r="AV9" s="619"/>
      <c r="AW9" s="619"/>
      <c r="AX9" s="619"/>
      <c r="AY9" s="619"/>
      <c r="AZ9" s="619"/>
      <c r="BA9" s="619"/>
      <c r="BB9" s="619"/>
      <c r="BC9" s="619"/>
      <c r="BD9" s="619"/>
      <c r="BE9" s="619"/>
      <c r="BF9" s="620"/>
      <c r="BG9" s="621">
        <v>1333113</v>
      </c>
      <c r="BH9" s="622"/>
      <c r="BI9" s="622"/>
      <c r="BJ9" s="622"/>
      <c r="BK9" s="622"/>
      <c r="BL9" s="622"/>
      <c r="BM9" s="622"/>
      <c r="BN9" s="623"/>
      <c r="BO9" s="624">
        <v>37.6</v>
      </c>
      <c r="BP9" s="624"/>
      <c r="BQ9" s="624"/>
      <c r="BR9" s="624"/>
      <c r="BS9" s="630" t="s">
        <v>122</v>
      </c>
      <c r="BT9" s="622"/>
      <c r="BU9" s="622"/>
      <c r="BV9" s="622"/>
      <c r="BW9" s="622"/>
      <c r="BX9" s="622"/>
      <c r="BY9" s="622"/>
      <c r="BZ9" s="622"/>
      <c r="CA9" s="622"/>
      <c r="CB9" s="631"/>
      <c r="CD9" s="636" t="s">
        <v>233</v>
      </c>
      <c r="CE9" s="637"/>
      <c r="CF9" s="637"/>
      <c r="CG9" s="637"/>
      <c r="CH9" s="637"/>
      <c r="CI9" s="637"/>
      <c r="CJ9" s="637"/>
      <c r="CK9" s="637"/>
      <c r="CL9" s="637"/>
      <c r="CM9" s="637"/>
      <c r="CN9" s="637"/>
      <c r="CO9" s="637"/>
      <c r="CP9" s="637"/>
      <c r="CQ9" s="638"/>
      <c r="CR9" s="621">
        <v>1989311</v>
      </c>
      <c r="CS9" s="622"/>
      <c r="CT9" s="622"/>
      <c r="CU9" s="622"/>
      <c r="CV9" s="622"/>
      <c r="CW9" s="622"/>
      <c r="CX9" s="622"/>
      <c r="CY9" s="623"/>
      <c r="CZ9" s="624">
        <v>9.8000000000000007</v>
      </c>
      <c r="DA9" s="624"/>
      <c r="DB9" s="624"/>
      <c r="DC9" s="624"/>
      <c r="DD9" s="630">
        <v>7476</v>
      </c>
      <c r="DE9" s="622"/>
      <c r="DF9" s="622"/>
      <c r="DG9" s="622"/>
      <c r="DH9" s="622"/>
      <c r="DI9" s="622"/>
      <c r="DJ9" s="622"/>
      <c r="DK9" s="622"/>
      <c r="DL9" s="622"/>
      <c r="DM9" s="622"/>
      <c r="DN9" s="622"/>
      <c r="DO9" s="622"/>
      <c r="DP9" s="623"/>
      <c r="DQ9" s="630">
        <v>1496146</v>
      </c>
      <c r="DR9" s="622"/>
      <c r="DS9" s="622"/>
      <c r="DT9" s="622"/>
      <c r="DU9" s="622"/>
      <c r="DV9" s="622"/>
      <c r="DW9" s="622"/>
      <c r="DX9" s="622"/>
      <c r="DY9" s="622"/>
      <c r="DZ9" s="622"/>
      <c r="EA9" s="622"/>
      <c r="EB9" s="622"/>
      <c r="EC9" s="631"/>
    </row>
    <row r="10" spans="2:143" ht="11.25" customHeight="1">
      <c r="B10" s="618" t="s">
        <v>234</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235</v>
      </c>
      <c r="AA10" s="624"/>
      <c r="AB10" s="624"/>
      <c r="AC10" s="624"/>
      <c r="AD10" s="625" t="s">
        <v>235</v>
      </c>
      <c r="AE10" s="625"/>
      <c r="AF10" s="625"/>
      <c r="AG10" s="625"/>
      <c r="AH10" s="625"/>
      <c r="AI10" s="625"/>
      <c r="AJ10" s="625"/>
      <c r="AK10" s="625"/>
      <c r="AL10" s="626" t="s">
        <v>122</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101098</v>
      </c>
      <c r="BH10" s="622"/>
      <c r="BI10" s="622"/>
      <c r="BJ10" s="622"/>
      <c r="BK10" s="622"/>
      <c r="BL10" s="622"/>
      <c r="BM10" s="622"/>
      <c r="BN10" s="623"/>
      <c r="BO10" s="624">
        <v>2.9</v>
      </c>
      <c r="BP10" s="624"/>
      <c r="BQ10" s="624"/>
      <c r="BR10" s="624"/>
      <c r="BS10" s="630">
        <v>16776</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20595</v>
      </c>
      <c r="CS10" s="622"/>
      <c r="CT10" s="622"/>
      <c r="CU10" s="622"/>
      <c r="CV10" s="622"/>
      <c r="CW10" s="622"/>
      <c r="CX10" s="622"/>
      <c r="CY10" s="623"/>
      <c r="CZ10" s="624">
        <v>0.1</v>
      </c>
      <c r="DA10" s="624"/>
      <c r="DB10" s="624"/>
      <c r="DC10" s="624"/>
      <c r="DD10" s="630" t="s">
        <v>122</v>
      </c>
      <c r="DE10" s="622"/>
      <c r="DF10" s="622"/>
      <c r="DG10" s="622"/>
      <c r="DH10" s="622"/>
      <c r="DI10" s="622"/>
      <c r="DJ10" s="622"/>
      <c r="DK10" s="622"/>
      <c r="DL10" s="622"/>
      <c r="DM10" s="622"/>
      <c r="DN10" s="622"/>
      <c r="DO10" s="622"/>
      <c r="DP10" s="623"/>
      <c r="DQ10" s="630">
        <v>495</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235</v>
      </c>
      <c r="S11" s="622"/>
      <c r="T11" s="622"/>
      <c r="U11" s="622"/>
      <c r="V11" s="622"/>
      <c r="W11" s="622"/>
      <c r="X11" s="622"/>
      <c r="Y11" s="623"/>
      <c r="Z11" s="624" t="s">
        <v>235</v>
      </c>
      <c r="AA11" s="624"/>
      <c r="AB11" s="624"/>
      <c r="AC11" s="624"/>
      <c r="AD11" s="625" t="s">
        <v>235</v>
      </c>
      <c r="AE11" s="625"/>
      <c r="AF11" s="625"/>
      <c r="AG11" s="625"/>
      <c r="AH11" s="625"/>
      <c r="AI11" s="625"/>
      <c r="AJ11" s="625"/>
      <c r="AK11" s="625"/>
      <c r="AL11" s="626" t="s">
        <v>235</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124483</v>
      </c>
      <c r="BH11" s="622"/>
      <c r="BI11" s="622"/>
      <c r="BJ11" s="622"/>
      <c r="BK11" s="622"/>
      <c r="BL11" s="622"/>
      <c r="BM11" s="622"/>
      <c r="BN11" s="623"/>
      <c r="BO11" s="624">
        <v>3.5</v>
      </c>
      <c r="BP11" s="624"/>
      <c r="BQ11" s="624"/>
      <c r="BR11" s="624"/>
      <c r="BS11" s="630">
        <v>24691</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1497007</v>
      </c>
      <c r="CS11" s="622"/>
      <c r="CT11" s="622"/>
      <c r="CU11" s="622"/>
      <c r="CV11" s="622"/>
      <c r="CW11" s="622"/>
      <c r="CX11" s="622"/>
      <c r="CY11" s="623"/>
      <c r="CZ11" s="624">
        <v>7.4</v>
      </c>
      <c r="DA11" s="624"/>
      <c r="DB11" s="624"/>
      <c r="DC11" s="624"/>
      <c r="DD11" s="630">
        <v>758773</v>
      </c>
      <c r="DE11" s="622"/>
      <c r="DF11" s="622"/>
      <c r="DG11" s="622"/>
      <c r="DH11" s="622"/>
      <c r="DI11" s="622"/>
      <c r="DJ11" s="622"/>
      <c r="DK11" s="622"/>
      <c r="DL11" s="622"/>
      <c r="DM11" s="622"/>
      <c r="DN11" s="622"/>
      <c r="DO11" s="622"/>
      <c r="DP11" s="623"/>
      <c r="DQ11" s="630">
        <v>495763</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619553</v>
      </c>
      <c r="S12" s="622"/>
      <c r="T12" s="622"/>
      <c r="U12" s="622"/>
      <c r="V12" s="622"/>
      <c r="W12" s="622"/>
      <c r="X12" s="622"/>
      <c r="Y12" s="623"/>
      <c r="Z12" s="624">
        <v>3</v>
      </c>
      <c r="AA12" s="624"/>
      <c r="AB12" s="624"/>
      <c r="AC12" s="624"/>
      <c r="AD12" s="625">
        <v>619553</v>
      </c>
      <c r="AE12" s="625"/>
      <c r="AF12" s="625"/>
      <c r="AG12" s="625"/>
      <c r="AH12" s="625"/>
      <c r="AI12" s="625"/>
      <c r="AJ12" s="625"/>
      <c r="AK12" s="625"/>
      <c r="AL12" s="626">
        <v>5.7</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1528169</v>
      </c>
      <c r="BH12" s="622"/>
      <c r="BI12" s="622"/>
      <c r="BJ12" s="622"/>
      <c r="BK12" s="622"/>
      <c r="BL12" s="622"/>
      <c r="BM12" s="622"/>
      <c r="BN12" s="623"/>
      <c r="BO12" s="624">
        <v>43.1</v>
      </c>
      <c r="BP12" s="624"/>
      <c r="BQ12" s="624"/>
      <c r="BR12" s="624"/>
      <c r="BS12" s="630" t="s">
        <v>122</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256630</v>
      </c>
      <c r="CS12" s="622"/>
      <c r="CT12" s="622"/>
      <c r="CU12" s="622"/>
      <c r="CV12" s="622"/>
      <c r="CW12" s="622"/>
      <c r="CX12" s="622"/>
      <c r="CY12" s="623"/>
      <c r="CZ12" s="624">
        <v>1.3</v>
      </c>
      <c r="DA12" s="624"/>
      <c r="DB12" s="624"/>
      <c r="DC12" s="624"/>
      <c r="DD12" s="630">
        <v>1620</v>
      </c>
      <c r="DE12" s="622"/>
      <c r="DF12" s="622"/>
      <c r="DG12" s="622"/>
      <c r="DH12" s="622"/>
      <c r="DI12" s="622"/>
      <c r="DJ12" s="622"/>
      <c r="DK12" s="622"/>
      <c r="DL12" s="622"/>
      <c r="DM12" s="622"/>
      <c r="DN12" s="622"/>
      <c r="DO12" s="622"/>
      <c r="DP12" s="623"/>
      <c r="DQ12" s="630">
        <v>123957</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235</v>
      </c>
      <c r="AA13" s="624"/>
      <c r="AB13" s="624"/>
      <c r="AC13" s="624"/>
      <c r="AD13" s="625" t="s">
        <v>235</v>
      </c>
      <c r="AE13" s="625"/>
      <c r="AF13" s="625"/>
      <c r="AG13" s="625"/>
      <c r="AH13" s="625"/>
      <c r="AI13" s="625"/>
      <c r="AJ13" s="625"/>
      <c r="AK13" s="625"/>
      <c r="AL13" s="626" t="s">
        <v>235</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1522164</v>
      </c>
      <c r="BH13" s="622"/>
      <c r="BI13" s="622"/>
      <c r="BJ13" s="622"/>
      <c r="BK13" s="622"/>
      <c r="BL13" s="622"/>
      <c r="BM13" s="622"/>
      <c r="BN13" s="623"/>
      <c r="BO13" s="624">
        <v>43</v>
      </c>
      <c r="BP13" s="624"/>
      <c r="BQ13" s="624"/>
      <c r="BR13" s="624"/>
      <c r="BS13" s="630" t="s">
        <v>122</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3082910</v>
      </c>
      <c r="CS13" s="622"/>
      <c r="CT13" s="622"/>
      <c r="CU13" s="622"/>
      <c r="CV13" s="622"/>
      <c r="CW13" s="622"/>
      <c r="CX13" s="622"/>
      <c r="CY13" s="623"/>
      <c r="CZ13" s="624">
        <v>15.2</v>
      </c>
      <c r="DA13" s="624"/>
      <c r="DB13" s="624"/>
      <c r="DC13" s="624"/>
      <c r="DD13" s="630">
        <v>1681176</v>
      </c>
      <c r="DE13" s="622"/>
      <c r="DF13" s="622"/>
      <c r="DG13" s="622"/>
      <c r="DH13" s="622"/>
      <c r="DI13" s="622"/>
      <c r="DJ13" s="622"/>
      <c r="DK13" s="622"/>
      <c r="DL13" s="622"/>
      <c r="DM13" s="622"/>
      <c r="DN13" s="622"/>
      <c r="DO13" s="622"/>
      <c r="DP13" s="623"/>
      <c r="DQ13" s="630">
        <v>1438724</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235</v>
      </c>
      <c r="AA14" s="624"/>
      <c r="AB14" s="624"/>
      <c r="AC14" s="624"/>
      <c r="AD14" s="625" t="s">
        <v>122</v>
      </c>
      <c r="AE14" s="625"/>
      <c r="AF14" s="625"/>
      <c r="AG14" s="625"/>
      <c r="AH14" s="625"/>
      <c r="AI14" s="625"/>
      <c r="AJ14" s="625"/>
      <c r="AK14" s="625"/>
      <c r="AL14" s="626" t="s">
        <v>235</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106640</v>
      </c>
      <c r="BH14" s="622"/>
      <c r="BI14" s="622"/>
      <c r="BJ14" s="622"/>
      <c r="BK14" s="622"/>
      <c r="BL14" s="622"/>
      <c r="BM14" s="622"/>
      <c r="BN14" s="623"/>
      <c r="BO14" s="624">
        <v>3</v>
      </c>
      <c r="BP14" s="624"/>
      <c r="BQ14" s="624"/>
      <c r="BR14" s="624"/>
      <c r="BS14" s="630" t="s">
        <v>235</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779862</v>
      </c>
      <c r="CS14" s="622"/>
      <c r="CT14" s="622"/>
      <c r="CU14" s="622"/>
      <c r="CV14" s="622"/>
      <c r="CW14" s="622"/>
      <c r="CX14" s="622"/>
      <c r="CY14" s="623"/>
      <c r="CZ14" s="624">
        <v>3.9</v>
      </c>
      <c r="DA14" s="624"/>
      <c r="DB14" s="624"/>
      <c r="DC14" s="624"/>
      <c r="DD14" s="630">
        <v>51877</v>
      </c>
      <c r="DE14" s="622"/>
      <c r="DF14" s="622"/>
      <c r="DG14" s="622"/>
      <c r="DH14" s="622"/>
      <c r="DI14" s="622"/>
      <c r="DJ14" s="622"/>
      <c r="DK14" s="622"/>
      <c r="DL14" s="622"/>
      <c r="DM14" s="622"/>
      <c r="DN14" s="622"/>
      <c r="DO14" s="622"/>
      <c r="DP14" s="623"/>
      <c r="DQ14" s="630">
        <v>721021</v>
      </c>
      <c r="DR14" s="622"/>
      <c r="DS14" s="622"/>
      <c r="DT14" s="622"/>
      <c r="DU14" s="622"/>
      <c r="DV14" s="622"/>
      <c r="DW14" s="622"/>
      <c r="DX14" s="622"/>
      <c r="DY14" s="622"/>
      <c r="DZ14" s="622"/>
      <c r="EA14" s="622"/>
      <c r="EB14" s="622"/>
      <c r="EC14" s="631"/>
    </row>
    <row r="15" spans="2:143" ht="11.25" customHeight="1">
      <c r="B15" s="618" t="s">
        <v>250</v>
      </c>
      <c r="C15" s="619"/>
      <c r="D15" s="619"/>
      <c r="E15" s="619"/>
      <c r="F15" s="619"/>
      <c r="G15" s="619"/>
      <c r="H15" s="619"/>
      <c r="I15" s="619"/>
      <c r="J15" s="619"/>
      <c r="K15" s="619"/>
      <c r="L15" s="619"/>
      <c r="M15" s="619"/>
      <c r="N15" s="619"/>
      <c r="O15" s="619"/>
      <c r="P15" s="619"/>
      <c r="Q15" s="620"/>
      <c r="R15" s="621">
        <v>29952</v>
      </c>
      <c r="S15" s="622"/>
      <c r="T15" s="622"/>
      <c r="U15" s="622"/>
      <c r="V15" s="622"/>
      <c r="W15" s="622"/>
      <c r="X15" s="622"/>
      <c r="Y15" s="623"/>
      <c r="Z15" s="624">
        <v>0.1</v>
      </c>
      <c r="AA15" s="624"/>
      <c r="AB15" s="624"/>
      <c r="AC15" s="624"/>
      <c r="AD15" s="625">
        <v>29952</v>
      </c>
      <c r="AE15" s="625"/>
      <c r="AF15" s="625"/>
      <c r="AG15" s="625"/>
      <c r="AH15" s="625"/>
      <c r="AI15" s="625"/>
      <c r="AJ15" s="625"/>
      <c r="AK15" s="625"/>
      <c r="AL15" s="626">
        <v>0.3</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211377</v>
      </c>
      <c r="BH15" s="622"/>
      <c r="BI15" s="622"/>
      <c r="BJ15" s="622"/>
      <c r="BK15" s="622"/>
      <c r="BL15" s="622"/>
      <c r="BM15" s="622"/>
      <c r="BN15" s="623"/>
      <c r="BO15" s="624">
        <v>6</v>
      </c>
      <c r="BP15" s="624"/>
      <c r="BQ15" s="624"/>
      <c r="BR15" s="624"/>
      <c r="BS15" s="630" t="s">
        <v>235</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1645812</v>
      </c>
      <c r="CS15" s="622"/>
      <c r="CT15" s="622"/>
      <c r="CU15" s="622"/>
      <c r="CV15" s="622"/>
      <c r="CW15" s="622"/>
      <c r="CX15" s="622"/>
      <c r="CY15" s="623"/>
      <c r="CZ15" s="624">
        <v>8.1</v>
      </c>
      <c r="DA15" s="624"/>
      <c r="DB15" s="624"/>
      <c r="DC15" s="624"/>
      <c r="DD15" s="630">
        <v>329855</v>
      </c>
      <c r="DE15" s="622"/>
      <c r="DF15" s="622"/>
      <c r="DG15" s="622"/>
      <c r="DH15" s="622"/>
      <c r="DI15" s="622"/>
      <c r="DJ15" s="622"/>
      <c r="DK15" s="622"/>
      <c r="DL15" s="622"/>
      <c r="DM15" s="622"/>
      <c r="DN15" s="622"/>
      <c r="DO15" s="622"/>
      <c r="DP15" s="623"/>
      <c r="DQ15" s="630">
        <v>1041002</v>
      </c>
      <c r="DR15" s="622"/>
      <c r="DS15" s="622"/>
      <c r="DT15" s="622"/>
      <c r="DU15" s="622"/>
      <c r="DV15" s="622"/>
      <c r="DW15" s="622"/>
      <c r="DX15" s="622"/>
      <c r="DY15" s="622"/>
      <c r="DZ15" s="622"/>
      <c r="EA15" s="622"/>
      <c r="EB15" s="622"/>
      <c r="EC15" s="631"/>
    </row>
    <row r="16" spans="2:143" ht="11.25" customHeight="1">
      <c r="B16" s="618" t="s">
        <v>253</v>
      </c>
      <c r="C16" s="619"/>
      <c r="D16" s="619"/>
      <c r="E16" s="619"/>
      <c r="F16" s="619"/>
      <c r="G16" s="619"/>
      <c r="H16" s="619"/>
      <c r="I16" s="619"/>
      <c r="J16" s="619"/>
      <c r="K16" s="619"/>
      <c r="L16" s="619"/>
      <c r="M16" s="619"/>
      <c r="N16" s="619"/>
      <c r="O16" s="619"/>
      <c r="P16" s="619"/>
      <c r="Q16" s="620"/>
      <c r="R16" s="621" t="s">
        <v>235</v>
      </c>
      <c r="S16" s="622"/>
      <c r="T16" s="622"/>
      <c r="U16" s="622"/>
      <c r="V16" s="622"/>
      <c r="W16" s="622"/>
      <c r="X16" s="622"/>
      <c r="Y16" s="623"/>
      <c r="Z16" s="624" t="s">
        <v>235</v>
      </c>
      <c r="AA16" s="624"/>
      <c r="AB16" s="624"/>
      <c r="AC16" s="624"/>
      <c r="AD16" s="625" t="s">
        <v>235</v>
      </c>
      <c r="AE16" s="625"/>
      <c r="AF16" s="625"/>
      <c r="AG16" s="625"/>
      <c r="AH16" s="625"/>
      <c r="AI16" s="625"/>
      <c r="AJ16" s="625"/>
      <c r="AK16" s="625"/>
      <c r="AL16" s="626" t="s">
        <v>235</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122</v>
      </c>
      <c r="BP16" s="624"/>
      <c r="BQ16" s="624"/>
      <c r="BR16" s="624"/>
      <c r="BS16" s="630" t="s">
        <v>235</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109118</v>
      </c>
      <c r="CS16" s="622"/>
      <c r="CT16" s="622"/>
      <c r="CU16" s="622"/>
      <c r="CV16" s="622"/>
      <c r="CW16" s="622"/>
      <c r="CX16" s="622"/>
      <c r="CY16" s="623"/>
      <c r="CZ16" s="624">
        <v>0.5</v>
      </c>
      <c r="DA16" s="624"/>
      <c r="DB16" s="624"/>
      <c r="DC16" s="624"/>
      <c r="DD16" s="630" t="s">
        <v>235</v>
      </c>
      <c r="DE16" s="622"/>
      <c r="DF16" s="622"/>
      <c r="DG16" s="622"/>
      <c r="DH16" s="622"/>
      <c r="DI16" s="622"/>
      <c r="DJ16" s="622"/>
      <c r="DK16" s="622"/>
      <c r="DL16" s="622"/>
      <c r="DM16" s="622"/>
      <c r="DN16" s="622"/>
      <c r="DO16" s="622"/>
      <c r="DP16" s="623"/>
      <c r="DQ16" s="630">
        <v>46951</v>
      </c>
      <c r="DR16" s="622"/>
      <c r="DS16" s="622"/>
      <c r="DT16" s="622"/>
      <c r="DU16" s="622"/>
      <c r="DV16" s="622"/>
      <c r="DW16" s="622"/>
      <c r="DX16" s="622"/>
      <c r="DY16" s="622"/>
      <c r="DZ16" s="622"/>
      <c r="EA16" s="622"/>
      <c r="EB16" s="622"/>
      <c r="EC16" s="631"/>
    </row>
    <row r="17" spans="2:133" ht="11.25" customHeight="1">
      <c r="B17" s="618" t="s">
        <v>256</v>
      </c>
      <c r="C17" s="619"/>
      <c r="D17" s="619"/>
      <c r="E17" s="619"/>
      <c r="F17" s="619"/>
      <c r="G17" s="619"/>
      <c r="H17" s="619"/>
      <c r="I17" s="619"/>
      <c r="J17" s="619"/>
      <c r="K17" s="619"/>
      <c r="L17" s="619"/>
      <c r="M17" s="619"/>
      <c r="N17" s="619"/>
      <c r="O17" s="619"/>
      <c r="P17" s="619"/>
      <c r="Q17" s="620"/>
      <c r="R17" s="621">
        <v>7134</v>
      </c>
      <c r="S17" s="622"/>
      <c r="T17" s="622"/>
      <c r="U17" s="622"/>
      <c r="V17" s="622"/>
      <c r="W17" s="622"/>
      <c r="X17" s="622"/>
      <c r="Y17" s="623"/>
      <c r="Z17" s="624">
        <v>0</v>
      </c>
      <c r="AA17" s="624"/>
      <c r="AB17" s="624"/>
      <c r="AC17" s="624"/>
      <c r="AD17" s="625">
        <v>7134</v>
      </c>
      <c r="AE17" s="625"/>
      <c r="AF17" s="625"/>
      <c r="AG17" s="625"/>
      <c r="AH17" s="625"/>
      <c r="AI17" s="625"/>
      <c r="AJ17" s="625"/>
      <c r="AK17" s="625"/>
      <c r="AL17" s="626">
        <v>0.1</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235</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2363928</v>
      </c>
      <c r="CS17" s="622"/>
      <c r="CT17" s="622"/>
      <c r="CU17" s="622"/>
      <c r="CV17" s="622"/>
      <c r="CW17" s="622"/>
      <c r="CX17" s="622"/>
      <c r="CY17" s="623"/>
      <c r="CZ17" s="624">
        <v>11.7</v>
      </c>
      <c r="DA17" s="624"/>
      <c r="DB17" s="624"/>
      <c r="DC17" s="624"/>
      <c r="DD17" s="630" t="s">
        <v>122</v>
      </c>
      <c r="DE17" s="622"/>
      <c r="DF17" s="622"/>
      <c r="DG17" s="622"/>
      <c r="DH17" s="622"/>
      <c r="DI17" s="622"/>
      <c r="DJ17" s="622"/>
      <c r="DK17" s="622"/>
      <c r="DL17" s="622"/>
      <c r="DM17" s="622"/>
      <c r="DN17" s="622"/>
      <c r="DO17" s="622"/>
      <c r="DP17" s="623"/>
      <c r="DQ17" s="630">
        <v>2052318</v>
      </c>
      <c r="DR17" s="622"/>
      <c r="DS17" s="622"/>
      <c r="DT17" s="622"/>
      <c r="DU17" s="622"/>
      <c r="DV17" s="622"/>
      <c r="DW17" s="622"/>
      <c r="DX17" s="622"/>
      <c r="DY17" s="622"/>
      <c r="DZ17" s="622"/>
      <c r="EA17" s="622"/>
      <c r="EB17" s="622"/>
      <c r="EC17" s="631"/>
    </row>
    <row r="18" spans="2:133" ht="11.25" customHeight="1">
      <c r="B18" s="618" t="s">
        <v>259</v>
      </c>
      <c r="C18" s="619"/>
      <c r="D18" s="619"/>
      <c r="E18" s="619"/>
      <c r="F18" s="619"/>
      <c r="G18" s="619"/>
      <c r="H18" s="619"/>
      <c r="I18" s="619"/>
      <c r="J18" s="619"/>
      <c r="K18" s="619"/>
      <c r="L18" s="619"/>
      <c r="M18" s="619"/>
      <c r="N18" s="619"/>
      <c r="O18" s="619"/>
      <c r="P18" s="619"/>
      <c r="Q18" s="620"/>
      <c r="R18" s="621">
        <v>7458324</v>
      </c>
      <c r="S18" s="622"/>
      <c r="T18" s="622"/>
      <c r="U18" s="622"/>
      <c r="V18" s="622"/>
      <c r="W18" s="622"/>
      <c r="X18" s="622"/>
      <c r="Y18" s="623"/>
      <c r="Z18" s="624">
        <v>36.299999999999997</v>
      </c>
      <c r="AA18" s="624"/>
      <c r="AB18" s="624"/>
      <c r="AC18" s="624"/>
      <c r="AD18" s="625">
        <v>6530768</v>
      </c>
      <c r="AE18" s="625"/>
      <c r="AF18" s="625"/>
      <c r="AG18" s="625"/>
      <c r="AH18" s="625"/>
      <c r="AI18" s="625"/>
      <c r="AJ18" s="625"/>
      <c r="AK18" s="625"/>
      <c r="AL18" s="626">
        <v>60.1</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24" t="s">
        <v>122</v>
      </c>
      <c r="BP18" s="624"/>
      <c r="BQ18" s="624"/>
      <c r="BR18" s="624"/>
      <c r="BS18" s="630" t="s">
        <v>235</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235</v>
      </c>
      <c r="CS18" s="622"/>
      <c r="CT18" s="622"/>
      <c r="CU18" s="622"/>
      <c r="CV18" s="622"/>
      <c r="CW18" s="622"/>
      <c r="CX18" s="622"/>
      <c r="CY18" s="623"/>
      <c r="CZ18" s="624" t="s">
        <v>235</v>
      </c>
      <c r="DA18" s="624"/>
      <c r="DB18" s="624"/>
      <c r="DC18" s="624"/>
      <c r="DD18" s="630" t="s">
        <v>122</v>
      </c>
      <c r="DE18" s="622"/>
      <c r="DF18" s="622"/>
      <c r="DG18" s="622"/>
      <c r="DH18" s="622"/>
      <c r="DI18" s="622"/>
      <c r="DJ18" s="622"/>
      <c r="DK18" s="622"/>
      <c r="DL18" s="622"/>
      <c r="DM18" s="622"/>
      <c r="DN18" s="622"/>
      <c r="DO18" s="622"/>
      <c r="DP18" s="623"/>
      <c r="DQ18" s="630" t="s">
        <v>235</v>
      </c>
      <c r="DR18" s="622"/>
      <c r="DS18" s="622"/>
      <c r="DT18" s="622"/>
      <c r="DU18" s="622"/>
      <c r="DV18" s="622"/>
      <c r="DW18" s="622"/>
      <c r="DX18" s="622"/>
      <c r="DY18" s="622"/>
      <c r="DZ18" s="622"/>
      <c r="EA18" s="622"/>
      <c r="EB18" s="622"/>
      <c r="EC18" s="631"/>
    </row>
    <row r="19" spans="2:133" ht="11.25" customHeight="1">
      <c r="B19" s="618" t="s">
        <v>262</v>
      </c>
      <c r="C19" s="619"/>
      <c r="D19" s="619"/>
      <c r="E19" s="619"/>
      <c r="F19" s="619"/>
      <c r="G19" s="619"/>
      <c r="H19" s="619"/>
      <c r="I19" s="619"/>
      <c r="J19" s="619"/>
      <c r="K19" s="619"/>
      <c r="L19" s="619"/>
      <c r="M19" s="619"/>
      <c r="N19" s="619"/>
      <c r="O19" s="619"/>
      <c r="P19" s="619"/>
      <c r="Q19" s="620"/>
      <c r="R19" s="621">
        <v>6530768</v>
      </c>
      <c r="S19" s="622"/>
      <c r="T19" s="622"/>
      <c r="U19" s="622"/>
      <c r="V19" s="622"/>
      <c r="W19" s="622"/>
      <c r="X19" s="622"/>
      <c r="Y19" s="623"/>
      <c r="Z19" s="624">
        <v>31.8</v>
      </c>
      <c r="AA19" s="624"/>
      <c r="AB19" s="624"/>
      <c r="AC19" s="624"/>
      <c r="AD19" s="625">
        <v>6530768</v>
      </c>
      <c r="AE19" s="625"/>
      <c r="AF19" s="625"/>
      <c r="AG19" s="625"/>
      <c r="AH19" s="625"/>
      <c r="AI19" s="625"/>
      <c r="AJ19" s="625"/>
      <c r="AK19" s="625"/>
      <c r="AL19" s="626">
        <v>60.1</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v>80207</v>
      </c>
      <c r="BH19" s="622"/>
      <c r="BI19" s="622"/>
      <c r="BJ19" s="622"/>
      <c r="BK19" s="622"/>
      <c r="BL19" s="622"/>
      <c r="BM19" s="622"/>
      <c r="BN19" s="623"/>
      <c r="BO19" s="624">
        <v>2.2999999999999998</v>
      </c>
      <c r="BP19" s="624"/>
      <c r="BQ19" s="624"/>
      <c r="BR19" s="624"/>
      <c r="BS19" s="630" t="s">
        <v>122</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235</v>
      </c>
      <c r="CS19" s="622"/>
      <c r="CT19" s="622"/>
      <c r="CU19" s="622"/>
      <c r="CV19" s="622"/>
      <c r="CW19" s="622"/>
      <c r="CX19" s="622"/>
      <c r="CY19" s="623"/>
      <c r="CZ19" s="624" t="s">
        <v>235</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265</v>
      </c>
      <c r="C20" s="619"/>
      <c r="D20" s="619"/>
      <c r="E20" s="619"/>
      <c r="F20" s="619"/>
      <c r="G20" s="619"/>
      <c r="H20" s="619"/>
      <c r="I20" s="619"/>
      <c r="J20" s="619"/>
      <c r="K20" s="619"/>
      <c r="L20" s="619"/>
      <c r="M20" s="619"/>
      <c r="N20" s="619"/>
      <c r="O20" s="619"/>
      <c r="P20" s="619"/>
      <c r="Q20" s="620"/>
      <c r="R20" s="621">
        <v>927556</v>
      </c>
      <c r="S20" s="622"/>
      <c r="T20" s="622"/>
      <c r="U20" s="622"/>
      <c r="V20" s="622"/>
      <c r="W20" s="622"/>
      <c r="X20" s="622"/>
      <c r="Y20" s="623"/>
      <c r="Z20" s="624">
        <v>4.5</v>
      </c>
      <c r="AA20" s="624"/>
      <c r="AB20" s="624"/>
      <c r="AC20" s="624"/>
      <c r="AD20" s="625" t="s">
        <v>235</v>
      </c>
      <c r="AE20" s="625"/>
      <c r="AF20" s="625"/>
      <c r="AG20" s="625"/>
      <c r="AH20" s="625"/>
      <c r="AI20" s="625"/>
      <c r="AJ20" s="625"/>
      <c r="AK20" s="625"/>
      <c r="AL20" s="626" t="s">
        <v>235</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v>80207</v>
      </c>
      <c r="BH20" s="622"/>
      <c r="BI20" s="622"/>
      <c r="BJ20" s="622"/>
      <c r="BK20" s="622"/>
      <c r="BL20" s="622"/>
      <c r="BM20" s="622"/>
      <c r="BN20" s="623"/>
      <c r="BO20" s="624">
        <v>2.2999999999999998</v>
      </c>
      <c r="BP20" s="624"/>
      <c r="BQ20" s="624"/>
      <c r="BR20" s="624"/>
      <c r="BS20" s="630" t="s">
        <v>122</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20226066</v>
      </c>
      <c r="CS20" s="622"/>
      <c r="CT20" s="622"/>
      <c r="CU20" s="622"/>
      <c r="CV20" s="622"/>
      <c r="CW20" s="622"/>
      <c r="CX20" s="622"/>
      <c r="CY20" s="623"/>
      <c r="CZ20" s="624">
        <v>100</v>
      </c>
      <c r="DA20" s="624"/>
      <c r="DB20" s="624"/>
      <c r="DC20" s="624"/>
      <c r="DD20" s="630">
        <v>3303293</v>
      </c>
      <c r="DE20" s="622"/>
      <c r="DF20" s="622"/>
      <c r="DG20" s="622"/>
      <c r="DH20" s="622"/>
      <c r="DI20" s="622"/>
      <c r="DJ20" s="622"/>
      <c r="DK20" s="622"/>
      <c r="DL20" s="622"/>
      <c r="DM20" s="622"/>
      <c r="DN20" s="622"/>
      <c r="DO20" s="622"/>
      <c r="DP20" s="623"/>
      <c r="DQ20" s="630">
        <v>12567937</v>
      </c>
      <c r="DR20" s="622"/>
      <c r="DS20" s="622"/>
      <c r="DT20" s="622"/>
      <c r="DU20" s="622"/>
      <c r="DV20" s="622"/>
      <c r="DW20" s="622"/>
      <c r="DX20" s="622"/>
      <c r="DY20" s="622"/>
      <c r="DZ20" s="622"/>
      <c r="EA20" s="622"/>
      <c r="EB20" s="622"/>
      <c r="EC20" s="631"/>
    </row>
    <row r="21" spans="2:133" ht="11.25" customHeight="1">
      <c r="B21" s="618" t="s">
        <v>268</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235</v>
      </c>
      <c r="AA21" s="624"/>
      <c r="AB21" s="624"/>
      <c r="AC21" s="624"/>
      <c r="AD21" s="625" t="s">
        <v>122</v>
      </c>
      <c r="AE21" s="625"/>
      <c r="AF21" s="625"/>
      <c r="AG21" s="625"/>
      <c r="AH21" s="625"/>
      <c r="AI21" s="625"/>
      <c r="AJ21" s="625"/>
      <c r="AK21" s="625"/>
      <c r="AL21" s="626" t="s">
        <v>235</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v>488</v>
      </c>
      <c r="BH21" s="622"/>
      <c r="BI21" s="622"/>
      <c r="BJ21" s="622"/>
      <c r="BK21" s="622"/>
      <c r="BL21" s="622"/>
      <c r="BM21" s="622"/>
      <c r="BN21" s="623"/>
      <c r="BO21" s="624">
        <v>0</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270</v>
      </c>
      <c r="C22" s="619"/>
      <c r="D22" s="619"/>
      <c r="E22" s="619"/>
      <c r="F22" s="619"/>
      <c r="G22" s="619"/>
      <c r="H22" s="619"/>
      <c r="I22" s="619"/>
      <c r="J22" s="619"/>
      <c r="K22" s="619"/>
      <c r="L22" s="619"/>
      <c r="M22" s="619"/>
      <c r="N22" s="619"/>
      <c r="O22" s="619"/>
      <c r="P22" s="619"/>
      <c r="Q22" s="620"/>
      <c r="R22" s="621">
        <v>11826850</v>
      </c>
      <c r="S22" s="622"/>
      <c r="T22" s="622"/>
      <c r="U22" s="622"/>
      <c r="V22" s="622"/>
      <c r="W22" s="622"/>
      <c r="X22" s="622"/>
      <c r="Y22" s="623"/>
      <c r="Z22" s="624">
        <v>57.6</v>
      </c>
      <c r="AA22" s="624"/>
      <c r="AB22" s="624"/>
      <c r="AC22" s="624"/>
      <c r="AD22" s="625">
        <v>10819575</v>
      </c>
      <c r="AE22" s="625"/>
      <c r="AF22" s="625"/>
      <c r="AG22" s="625"/>
      <c r="AH22" s="625"/>
      <c r="AI22" s="625"/>
      <c r="AJ22" s="625"/>
      <c r="AK22" s="625"/>
      <c r="AL22" s="626">
        <v>99.5</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235</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273</v>
      </c>
      <c r="C23" s="619"/>
      <c r="D23" s="619"/>
      <c r="E23" s="619"/>
      <c r="F23" s="619"/>
      <c r="G23" s="619"/>
      <c r="H23" s="619"/>
      <c r="I23" s="619"/>
      <c r="J23" s="619"/>
      <c r="K23" s="619"/>
      <c r="L23" s="619"/>
      <c r="M23" s="619"/>
      <c r="N23" s="619"/>
      <c r="O23" s="619"/>
      <c r="P23" s="619"/>
      <c r="Q23" s="620"/>
      <c r="R23" s="621">
        <v>3479</v>
      </c>
      <c r="S23" s="622"/>
      <c r="T23" s="622"/>
      <c r="U23" s="622"/>
      <c r="V23" s="622"/>
      <c r="W23" s="622"/>
      <c r="X23" s="622"/>
      <c r="Y23" s="623"/>
      <c r="Z23" s="624">
        <v>0</v>
      </c>
      <c r="AA23" s="624"/>
      <c r="AB23" s="624"/>
      <c r="AC23" s="624"/>
      <c r="AD23" s="625">
        <v>3479</v>
      </c>
      <c r="AE23" s="625"/>
      <c r="AF23" s="625"/>
      <c r="AG23" s="625"/>
      <c r="AH23" s="625"/>
      <c r="AI23" s="625"/>
      <c r="AJ23" s="625"/>
      <c r="AK23" s="625"/>
      <c r="AL23" s="626">
        <v>0</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v>79719</v>
      </c>
      <c r="BH23" s="622"/>
      <c r="BI23" s="622"/>
      <c r="BJ23" s="622"/>
      <c r="BK23" s="622"/>
      <c r="BL23" s="622"/>
      <c r="BM23" s="622"/>
      <c r="BN23" s="623"/>
      <c r="BO23" s="624">
        <v>2.2999999999999998</v>
      </c>
      <c r="BP23" s="624"/>
      <c r="BQ23" s="624"/>
      <c r="BR23" s="624"/>
      <c r="BS23" s="630" t="s">
        <v>235</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c r="B24" s="618" t="s">
        <v>280</v>
      </c>
      <c r="C24" s="619"/>
      <c r="D24" s="619"/>
      <c r="E24" s="619"/>
      <c r="F24" s="619"/>
      <c r="G24" s="619"/>
      <c r="H24" s="619"/>
      <c r="I24" s="619"/>
      <c r="J24" s="619"/>
      <c r="K24" s="619"/>
      <c r="L24" s="619"/>
      <c r="M24" s="619"/>
      <c r="N24" s="619"/>
      <c r="O24" s="619"/>
      <c r="P24" s="619"/>
      <c r="Q24" s="620"/>
      <c r="R24" s="621">
        <v>386863</v>
      </c>
      <c r="S24" s="622"/>
      <c r="T24" s="622"/>
      <c r="U24" s="622"/>
      <c r="V24" s="622"/>
      <c r="W24" s="622"/>
      <c r="X24" s="622"/>
      <c r="Y24" s="623"/>
      <c r="Z24" s="624">
        <v>1.9</v>
      </c>
      <c r="AA24" s="624"/>
      <c r="AB24" s="624"/>
      <c r="AC24" s="624"/>
      <c r="AD24" s="625" t="s">
        <v>235</v>
      </c>
      <c r="AE24" s="625"/>
      <c r="AF24" s="625"/>
      <c r="AG24" s="625"/>
      <c r="AH24" s="625"/>
      <c r="AI24" s="625"/>
      <c r="AJ24" s="625"/>
      <c r="AK24" s="625"/>
      <c r="AL24" s="626" t="s">
        <v>235</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235</v>
      </c>
      <c r="BP24" s="624"/>
      <c r="BQ24" s="624"/>
      <c r="BR24" s="624"/>
      <c r="BS24" s="630" t="s">
        <v>122</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7601906</v>
      </c>
      <c r="CS24" s="611"/>
      <c r="CT24" s="611"/>
      <c r="CU24" s="611"/>
      <c r="CV24" s="611"/>
      <c r="CW24" s="611"/>
      <c r="CX24" s="611"/>
      <c r="CY24" s="612"/>
      <c r="CZ24" s="615">
        <v>37.6</v>
      </c>
      <c r="DA24" s="616"/>
      <c r="DB24" s="616"/>
      <c r="DC24" s="635"/>
      <c r="DD24" s="658">
        <v>5129552</v>
      </c>
      <c r="DE24" s="611"/>
      <c r="DF24" s="611"/>
      <c r="DG24" s="611"/>
      <c r="DH24" s="611"/>
      <c r="DI24" s="611"/>
      <c r="DJ24" s="611"/>
      <c r="DK24" s="612"/>
      <c r="DL24" s="658">
        <v>5060165</v>
      </c>
      <c r="DM24" s="611"/>
      <c r="DN24" s="611"/>
      <c r="DO24" s="611"/>
      <c r="DP24" s="611"/>
      <c r="DQ24" s="611"/>
      <c r="DR24" s="611"/>
      <c r="DS24" s="611"/>
      <c r="DT24" s="611"/>
      <c r="DU24" s="611"/>
      <c r="DV24" s="612"/>
      <c r="DW24" s="615">
        <v>44.4</v>
      </c>
      <c r="DX24" s="616"/>
      <c r="DY24" s="616"/>
      <c r="DZ24" s="616"/>
      <c r="EA24" s="616"/>
      <c r="EB24" s="616"/>
      <c r="EC24" s="617"/>
    </row>
    <row r="25" spans="2:133" ht="11.25" customHeight="1">
      <c r="B25" s="618" t="s">
        <v>283</v>
      </c>
      <c r="C25" s="619"/>
      <c r="D25" s="619"/>
      <c r="E25" s="619"/>
      <c r="F25" s="619"/>
      <c r="G25" s="619"/>
      <c r="H25" s="619"/>
      <c r="I25" s="619"/>
      <c r="J25" s="619"/>
      <c r="K25" s="619"/>
      <c r="L25" s="619"/>
      <c r="M25" s="619"/>
      <c r="N25" s="619"/>
      <c r="O25" s="619"/>
      <c r="P25" s="619"/>
      <c r="Q25" s="620"/>
      <c r="R25" s="621">
        <v>519331</v>
      </c>
      <c r="S25" s="622"/>
      <c r="T25" s="622"/>
      <c r="U25" s="622"/>
      <c r="V25" s="622"/>
      <c r="W25" s="622"/>
      <c r="X25" s="622"/>
      <c r="Y25" s="623"/>
      <c r="Z25" s="624">
        <v>2.5</v>
      </c>
      <c r="AA25" s="624"/>
      <c r="AB25" s="624"/>
      <c r="AC25" s="624"/>
      <c r="AD25" s="625">
        <v>8484</v>
      </c>
      <c r="AE25" s="625"/>
      <c r="AF25" s="625"/>
      <c r="AG25" s="625"/>
      <c r="AH25" s="625"/>
      <c r="AI25" s="625"/>
      <c r="AJ25" s="625"/>
      <c r="AK25" s="625"/>
      <c r="AL25" s="626">
        <v>0.1</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235</v>
      </c>
      <c r="BH25" s="622"/>
      <c r="BI25" s="622"/>
      <c r="BJ25" s="622"/>
      <c r="BK25" s="622"/>
      <c r="BL25" s="622"/>
      <c r="BM25" s="622"/>
      <c r="BN25" s="623"/>
      <c r="BO25" s="624" t="s">
        <v>122</v>
      </c>
      <c r="BP25" s="624"/>
      <c r="BQ25" s="624"/>
      <c r="BR25" s="624"/>
      <c r="BS25" s="630" t="s">
        <v>235</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2889678</v>
      </c>
      <c r="CS25" s="654"/>
      <c r="CT25" s="654"/>
      <c r="CU25" s="654"/>
      <c r="CV25" s="654"/>
      <c r="CW25" s="654"/>
      <c r="CX25" s="654"/>
      <c r="CY25" s="655"/>
      <c r="CZ25" s="626">
        <v>14.3</v>
      </c>
      <c r="DA25" s="656"/>
      <c r="DB25" s="656"/>
      <c r="DC25" s="659"/>
      <c r="DD25" s="630">
        <v>2545488</v>
      </c>
      <c r="DE25" s="654"/>
      <c r="DF25" s="654"/>
      <c r="DG25" s="654"/>
      <c r="DH25" s="654"/>
      <c r="DI25" s="654"/>
      <c r="DJ25" s="654"/>
      <c r="DK25" s="655"/>
      <c r="DL25" s="630">
        <v>2480023</v>
      </c>
      <c r="DM25" s="654"/>
      <c r="DN25" s="654"/>
      <c r="DO25" s="654"/>
      <c r="DP25" s="654"/>
      <c r="DQ25" s="654"/>
      <c r="DR25" s="654"/>
      <c r="DS25" s="654"/>
      <c r="DT25" s="654"/>
      <c r="DU25" s="654"/>
      <c r="DV25" s="655"/>
      <c r="DW25" s="626">
        <v>21.7</v>
      </c>
      <c r="DX25" s="656"/>
      <c r="DY25" s="656"/>
      <c r="DZ25" s="656"/>
      <c r="EA25" s="656"/>
      <c r="EB25" s="656"/>
      <c r="EC25" s="657"/>
    </row>
    <row r="26" spans="2:133" ht="11.25" customHeight="1">
      <c r="B26" s="618" t="s">
        <v>286</v>
      </c>
      <c r="C26" s="619"/>
      <c r="D26" s="619"/>
      <c r="E26" s="619"/>
      <c r="F26" s="619"/>
      <c r="G26" s="619"/>
      <c r="H26" s="619"/>
      <c r="I26" s="619"/>
      <c r="J26" s="619"/>
      <c r="K26" s="619"/>
      <c r="L26" s="619"/>
      <c r="M26" s="619"/>
      <c r="N26" s="619"/>
      <c r="O26" s="619"/>
      <c r="P26" s="619"/>
      <c r="Q26" s="620"/>
      <c r="R26" s="621">
        <v>58316</v>
      </c>
      <c r="S26" s="622"/>
      <c r="T26" s="622"/>
      <c r="U26" s="622"/>
      <c r="V26" s="622"/>
      <c r="W26" s="622"/>
      <c r="X26" s="622"/>
      <c r="Y26" s="623"/>
      <c r="Z26" s="624">
        <v>0.3</v>
      </c>
      <c r="AA26" s="624"/>
      <c r="AB26" s="624"/>
      <c r="AC26" s="624"/>
      <c r="AD26" s="625" t="s">
        <v>122</v>
      </c>
      <c r="AE26" s="625"/>
      <c r="AF26" s="625"/>
      <c r="AG26" s="625"/>
      <c r="AH26" s="625"/>
      <c r="AI26" s="625"/>
      <c r="AJ26" s="625"/>
      <c r="AK26" s="625"/>
      <c r="AL26" s="626" t="s">
        <v>122</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235</v>
      </c>
      <c r="BH26" s="622"/>
      <c r="BI26" s="622"/>
      <c r="BJ26" s="622"/>
      <c r="BK26" s="622"/>
      <c r="BL26" s="622"/>
      <c r="BM26" s="622"/>
      <c r="BN26" s="623"/>
      <c r="BO26" s="624" t="s">
        <v>235</v>
      </c>
      <c r="BP26" s="624"/>
      <c r="BQ26" s="624"/>
      <c r="BR26" s="624"/>
      <c r="BS26" s="630" t="s">
        <v>235</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1727131</v>
      </c>
      <c r="CS26" s="622"/>
      <c r="CT26" s="622"/>
      <c r="CU26" s="622"/>
      <c r="CV26" s="622"/>
      <c r="CW26" s="622"/>
      <c r="CX26" s="622"/>
      <c r="CY26" s="623"/>
      <c r="CZ26" s="626">
        <v>8.5</v>
      </c>
      <c r="DA26" s="656"/>
      <c r="DB26" s="656"/>
      <c r="DC26" s="659"/>
      <c r="DD26" s="630">
        <v>1464990</v>
      </c>
      <c r="DE26" s="622"/>
      <c r="DF26" s="622"/>
      <c r="DG26" s="622"/>
      <c r="DH26" s="622"/>
      <c r="DI26" s="622"/>
      <c r="DJ26" s="622"/>
      <c r="DK26" s="623"/>
      <c r="DL26" s="630" t="s">
        <v>235</v>
      </c>
      <c r="DM26" s="622"/>
      <c r="DN26" s="622"/>
      <c r="DO26" s="622"/>
      <c r="DP26" s="622"/>
      <c r="DQ26" s="622"/>
      <c r="DR26" s="622"/>
      <c r="DS26" s="622"/>
      <c r="DT26" s="622"/>
      <c r="DU26" s="622"/>
      <c r="DV26" s="623"/>
      <c r="DW26" s="626" t="s">
        <v>122</v>
      </c>
      <c r="DX26" s="656"/>
      <c r="DY26" s="656"/>
      <c r="DZ26" s="656"/>
      <c r="EA26" s="656"/>
      <c r="EB26" s="656"/>
      <c r="EC26" s="657"/>
    </row>
    <row r="27" spans="2:133" ht="11.25" customHeight="1">
      <c r="B27" s="618" t="s">
        <v>289</v>
      </c>
      <c r="C27" s="619"/>
      <c r="D27" s="619"/>
      <c r="E27" s="619"/>
      <c r="F27" s="619"/>
      <c r="G27" s="619"/>
      <c r="H27" s="619"/>
      <c r="I27" s="619"/>
      <c r="J27" s="619"/>
      <c r="K27" s="619"/>
      <c r="L27" s="619"/>
      <c r="M27" s="619"/>
      <c r="N27" s="619"/>
      <c r="O27" s="619"/>
      <c r="P27" s="619"/>
      <c r="Q27" s="620"/>
      <c r="R27" s="621">
        <v>2341922</v>
      </c>
      <c r="S27" s="622"/>
      <c r="T27" s="622"/>
      <c r="U27" s="622"/>
      <c r="V27" s="622"/>
      <c r="W27" s="622"/>
      <c r="X27" s="622"/>
      <c r="Y27" s="623"/>
      <c r="Z27" s="624">
        <v>11.4</v>
      </c>
      <c r="AA27" s="624"/>
      <c r="AB27" s="624"/>
      <c r="AC27" s="624"/>
      <c r="AD27" s="625" t="s">
        <v>235</v>
      </c>
      <c r="AE27" s="625"/>
      <c r="AF27" s="625"/>
      <c r="AG27" s="625"/>
      <c r="AH27" s="625"/>
      <c r="AI27" s="625"/>
      <c r="AJ27" s="625"/>
      <c r="AK27" s="625"/>
      <c r="AL27" s="626" t="s">
        <v>235</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3542081</v>
      </c>
      <c r="BH27" s="622"/>
      <c r="BI27" s="622"/>
      <c r="BJ27" s="622"/>
      <c r="BK27" s="622"/>
      <c r="BL27" s="622"/>
      <c r="BM27" s="622"/>
      <c r="BN27" s="623"/>
      <c r="BO27" s="624">
        <v>100</v>
      </c>
      <c r="BP27" s="624"/>
      <c r="BQ27" s="624"/>
      <c r="BR27" s="624"/>
      <c r="BS27" s="630">
        <v>41467</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2348300</v>
      </c>
      <c r="CS27" s="654"/>
      <c r="CT27" s="654"/>
      <c r="CU27" s="654"/>
      <c r="CV27" s="654"/>
      <c r="CW27" s="654"/>
      <c r="CX27" s="654"/>
      <c r="CY27" s="655"/>
      <c r="CZ27" s="626">
        <v>11.6</v>
      </c>
      <c r="DA27" s="656"/>
      <c r="DB27" s="656"/>
      <c r="DC27" s="659"/>
      <c r="DD27" s="630">
        <v>531746</v>
      </c>
      <c r="DE27" s="654"/>
      <c r="DF27" s="654"/>
      <c r="DG27" s="654"/>
      <c r="DH27" s="654"/>
      <c r="DI27" s="654"/>
      <c r="DJ27" s="654"/>
      <c r="DK27" s="655"/>
      <c r="DL27" s="630">
        <v>527824</v>
      </c>
      <c r="DM27" s="654"/>
      <c r="DN27" s="654"/>
      <c r="DO27" s="654"/>
      <c r="DP27" s="654"/>
      <c r="DQ27" s="654"/>
      <c r="DR27" s="654"/>
      <c r="DS27" s="654"/>
      <c r="DT27" s="654"/>
      <c r="DU27" s="654"/>
      <c r="DV27" s="655"/>
      <c r="DW27" s="626">
        <v>4.5999999999999996</v>
      </c>
      <c r="DX27" s="656"/>
      <c r="DY27" s="656"/>
      <c r="DZ27" s="656"/>
      <c r="EA27" s="656"/>
      <c r="EB27" s="656"/>
      <c r="EC27" s="657"/>
    </row>
    <row r="28" spans="2:133" ht="11.25" customHeight="1">
      <c r="B28" s="663" t="s">
        <v>292</v>
      </c>
      <c r="C28" s="664"/>
      <c r="D28" s="664"/>
      <c r="E28" s="664"/>
      <c r="F28" s="664"/>
      <c r="G28" s="664"/>
      <c r="H28" s="664"/>
      <c r="I28" s="664"/>
      <c r="J28" s="664"/>
      <c r="K28" s="664"/>
      <c r="L28" s="664"/>
      <c r="M28" s="664"/>
      <c r="N28" s="664"/>
      <c r="O28" s="664"/>
      <c r="P28" s="664"/>
      <c r="Q28" s="665"/>
      <c r="R28" s="621" t="s">
        <v>235</v>
      </c>
      <c r="S28" s="622"/>
      <c r="T28" s="622"/>
      <c r="U28" s="622"/>
      <c r="V28" s="622"/>
      <c r="W28" s="622"/>
      <c r="X28" s="622"/>
      <c r="Y28" s="623"/>
      <c r="Z28" s="624" t="s">
        <v>235</v>
      </c>
      <c r="AA28" s="624"/>
      <c r="AB28" s="624"/>
      <c r="AC28" s="624"/>
      <c r="AD28" s="625" t="s">
        <v>235</v>
      </c>
      <c r="AE28" s="625"/>
      <c r="AF28" s="625"/>
      <c r="AG28" s="625"/>
      <c r="AH28" s="625"/>
      <c r="AI28" s="625"/>
      <c r="AJ28" s="625"/>
      <c r="AK28" s="625"/>
      <c r="AL28" s="626" t="s">
        <v>235</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2363928</v>
      </c>
      <c r="CS28" s="622"/>
      <c r="CT28" s="622"/>
      <c r="CU28" s="622"/>
      <c r="CV28" s="622"/>
      <c r="CW28" s="622"/>
      <c r="CX28" s="622"/>
      <c r="CY28" s="623"/>
      <c r="CZ28" s="626">
        <v>11.7</v>
      </c>
      <c r="DA28" s="656"/>
      <c r="DB28" s="656"/>
      <c r="DC28" s="659"/>
      <c r="DD28" s="630">
        <v>2052318</v>
      </c>
      <c r="DE28" s="622"/>
      <c r="DF28" s="622"/>
      <c r="DG28" s="622"/>
      <c r="DH28" s="622"/>
      <c r="DI28" s="622"/>
      <c r="DJ28" s="622"/>
      <c r="DK28" s="623"/>
      <c r="DL28" s="630">
        <v>2052318</v>
      </c>
      <c r="DM28" s="622"/>
      <c r="DN28" s="622"/>
      <c r="DO28" s="622"/>
      <c r="DP28" s="622"/>
      <c r="DQ28" s="622"/>
      <c r="DR28" s="622"/>
      <c r="DS28" s="622"/>
      <c r="DT28" s="622"/>
      <c r="DU28" s="622"/>
      <c r="DV28" s="623"/>
      <c r="DW28" s="626">
        <v>18</v>
      </c>
      <c r="DX28" s="656"/>
      <c r="DY28" s="656"/>
      <c r="DZ28" s="656"/>
      <c r="EA28" s="656"/>
      <c r="EB28" s="656"/>
      <c r="EC28" s="657"/>
    </row>
    <row r="29" spans="2:133" ht="11.25" customHeight="1">
      <c r="B29" s="618" t="s">
        <v>294</v>
      </c>
      <c r="C29" s="619"/>
      <c r="D29" s="619"/>
      <c r="E29" s="619"/>
      <c r="F29" s="619"/>
      <c r="G29" s="619"/>
      <c r="H29" s="619"/>
      <c r="I29" s="619"/>
      <c r="J29" s="619"/>
      <c r="K29" s="619"/>
      <c r="L29" s="619"/>
      <c r="M29" s="619"/>
      <c r="N29" s="619"/>
      <c r="O29" s="619"/>
      <c r="P29" s="619"/>
      <c r="Q29" s="620"/>
      <c r="R29" s="621">
        <v>1676442</v>
      </c>
      <c r="S29" s="622"/>
      <c r="T29" s="622"/>
      <c r="U29" s="622"/>
      <c r="V29" s="622"/>
      <c r="W29" s="622"/>
      <c r="X29" s="622"/>
      <c r="Y29" s="623"/>
      <c r="Z29" s="624">
        <v>8.1999999999999993</v>
      </c>
      <c r="AA29" s="624"/>
      <c r="AB29" s="624"/>
      <c r="AC29" s="624"/>
      <c r="AD29" s="625" t="s">
        <v>235</v>
      </c>
      <c r="AE29" s="625"/>
      <c r="AF29" s="625"/>
      <c r="AG29" s="625"/>
      <c r="AH29" s="625"/>
      <c r="AI29" s="625"/>
      <c r="AJ29" s="625"/>
      <c r="AK29" s="625"/>
      <c r="AL29" s="626" t="s">
        <v>122</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64</v>
      </c>
      <c r="CG29" s="637"/>
      <c r="CH29" s="637"/>
      <c r="CI29" s="637"/>
      <c r="CJ29" s="637"/>
      <c r="CK29" s="637"/>
      <c r="CL29" s="637"/>
      <c r="CM29" s="637"/>
      <c r="CN29" s="637"/>
      <c r="CO29" s="637"/>
      <c r="CP29" s="637"/>
      <c r="CQ29" s="638"/>
      <c r="CR29" s="621">
        <v>2363727</v>
      </c>
      <c r="CS29" s="654"/>
      <c r="CT29" s="654"/>
      <c r="CU29" s="654"/>
      <c r="CV29" s="654"/>
      <c r="CW29" s="654"/>
      <c r="CX29" s="654"/>
      <c r="CY29" s="655"/>
      <c r="CZ29" s="626">
        <v>11.7</v>
      </c>
      <c r="DA29" s="656"/>
      <c r="DB29" s="656"/>
      <c r="DC29" s="659"/>
      <c r="DD29" s="630">
        <v>2052117</v>
      </c>
      <c r="DE29" s="654"/>
      <c r="DF29" s="654"/>
      <c r="DG29" s="654"/>
      <c r="DH29" s="654"/>
      <c r="DI29" s="654"/>
      <c r="DJ29" s="654"/>
      <c r="DK29" s="655"/>
      <c r="DL29" s="630">
        <v>2052117</v>
      </c>
      <c r="DM29" s="654"/>
      <c r="DN29" s="654"/>
      <c r="DO29" s="654"/>
      <c r="DP29" s="654"/>
      <c r="DQ29" s="654"/>
      <c r="DR29" s="654"/>
      <c r="DS29" s="654"/>
      <c r="DT29" s="654"/>
      <c r="DU29" s="654"/>
      <c r="DV29" s="655"/>
      <c r="DW29" s="626">
        <v>18</v>
      </c>
      <c r="DX29" s="656"/>
      <c r="DY29" s="656"/>
      <c r="DZ29" s="656"/>
      <c r="EA29" s="656"/>
      <c r="EB29" s="656"/>
      <c r="EC29" s="657"/>
    </row>
    <row r="30" spans="2:133" ht="11.25" customHeight="1">
      <c r="B30" s="618" t="s">
        <v>298</v>
      </c>
      <c r="C30" s="619"/>
      <c r="D30" s="619"/>
      <c r="E30" s="619"/>
      <c r="F30" s="619"/>
      <c r="G30" s="619"/>
      <c r="H30" s="619"/>
      <c r="I30" s="619"/>
      <c r="J30" s="619"/>
      <c r="K30" s="619"/>
      <c r="L30" s="619"/>
      <c r="M30" s="619"/>
      <c r="N30" s="619"/>
      <c r="O30" s="619"/>
      <c r="P30" s="619"/>
      <c r="Q30" s="620"/>
      <c r="R30" s="621">
        <v>59752</v>
      </c>
      <c r="S30" s="622"/>
      <c r="T30" s="622"/>
      <c r="U30" s="622"/>
      <c r="V30" s="622"/>
      <c r="W30" s="622"/>
      <c r="X30" s="622"/>
      <c r="Y30" s="623"/>
      <c r="Z30" s="624">
        <v>0.3</v>
      </c>
      <c r="AA30" s="624"/>
      <c r="AB30" s="624"/>
      <c r="AC30" s="624"/>
      <c r="AD30" s="625">
        <v>38987</v>
      </c>
      <c r="AE30" s="625"/>
      <c r="AF30" s="625"/>
      <c r="AG30" s="625"/>
      <c r="AH30" s="625"/>
      <c r="AI30" s="625"/>
      <c r="AJ30" s="625"/>
      <c r="AK30" s="625"/>
      <c r="AL30" s="626">
        <v>0.4</v>
      </c>
      <c r="AM30" s="627"/>
      <c r="AN30" s="627"/>
      <c r="AO30" s="628"/>
      <c r="AP30" s="669" t="s">
        <v>299</v>
      </c>
      <c r="AQ30" s="670"/>
      <c r="AR30" s="670"/>
      <c r="AS30" s="670"/>
      <c r="AT30" s="675" t="s">
        <v>300</v>
      </c>
      <c r="AU30" s="210"/>
      <c r="AV30" s="210"/>
      <c r="AW30" s="210"/>
      <c r="AX30" s="607" t="s">
        <v>178</v>
      </c>
      <c r="AY30" s="608"/>
      <c r="AZ30" s="608"/>
      <c r="BA30" s="608"/>
      <c r="BB30" s="608"/>
      <c r="BC30" s="608"/>
      <c r="BD30" s="608"/>
      <c r="BE30" s="608"/>
      <c r="BF30" s="609"/>
      <c r="BG30" s="681">
        <v>99.2</v>
      </c>
      <c r="BH30" s="682"/>
      <c r="BI30" s="682"/>
      <c r="BJ30" s="682"/>
      <c r="BK30" s="682"/>
      <c r="BL30" s="682"/>
      <c r="BM30" s="616">
        <v>97.4</v>
      </c>
      <c r="BN30" s="682"/>
      <c r="BO30" s="682"/>
      <c r="BP30" s="682"/>
      <c r="BQ30" s="683"/>
      <c r="BR30" s="681">
        <v>99.1</v>
      </c>
      <c r="BS30" s="682"/>
      <c r="BT30" s="682"/>
      <c r="BU30" s="682"/>
      <c r="BV30" s="682"/>
      <c r="BW30" s="682"/>
      <c r="BX30" s="616">
        <v>96.6</v>
      </c>
      <c r="BY30" s="682"/>
      <c r="BZ30" s="682"/>
      <c r="CA30" s="682"/>
      <c r="CB30" s="683"/>
      <c r="CD30" s="686"/>
      <c r="CE30" s="687"/>
      <c r="CF30" s="636" t="s">
        <v>301</v>
      </c>
      <c r="CG30" s="637"/>
      <c r="CH30" s="637"/>
      <c r="CI30" s="637"/>
      <c r="CJ30" s="637"/>
      <c r="CK30" s="637"/>
      <c r="CL30" s="637"/>
      <c r="CM30" s="637"/>
      <c r="CN30" s="637"/>
      <c r="CO30" s="637"/>
      <c r="CP30" s="637"/>
      <c r="CQ30" s="638"/>
      <c r="CR30" s="621">
        <v>2205236</v>
      </c>
      <c r="CS30" s="622"/>
      <c r="CT30" s="622"/>
      <c r="CU30" s="622"/>
      <c r="CV30" s="622"/>
      <c r="CW30" s="622"/>
      <c r="CX30" s="622"/>
      <c r="CY30" s="623"/>
      <c r="CZ30" s="626">
        <v>10.9</v>
      </c>
      <c r="DA30" s="656"/>
      <c r="DB30" s="656"/>
      <c r="DC30" s="659"/>
      <c r="DD30" s="630">
        <v>1905763</v>
      </c>
      <c r="DE30" s="622"/>
      <c r="DF30" s="622"/>
      <c r="DG30" s="622"/>
      <c r="DH30" s="622"/>
      <c r="DI30" s="622"/>
      <c r="DJ30" s="622"/>
      <c r="DK30" s="623"/>
      <c r="DL30" s="630">
        <v>1905763</v>
      </c>
      <c r="DM30" s="622"/>
      <c r="DN30" s="622"/>
      <c r="DO30" s="622"/>
      <c r="DP30" s="622"/>
      <c r="DQ30" s="622"/>
      <c r="DR30" s="622"/>
      <c r="DS30" s="622"/>
      <c r="DT30" s="622"/>
      <c r="DU30" s="622"/>
      <c r="DV30" s="623"/>
      <c r="DW30" s="626">
        <v>16.7</v>
      </c>
      <c r="DX30" s="656"/>
      <c r="DY30" s="656"/>
      <c r="DZ30" s="656"/>
      <c r="EA30" s="656"/>
      <c r="EB30" s="656"/>
      <c r="EC30" s="657"/>
    </row>
    <row r="31" spans="2:133" ht="11.25" customHeight="1">
      <c r="B31" s="618" t="s">
        <v>302</v>
      </c>
      <c r="C31" s="619"/>
      <c r="D31" s="619"/>
      <c r="E31" s="619"/>
      <c r="F31" s="619"/>
      <c r="G31" s="619"/>
      <c r="H31" s="619"/>
      <c r="I31" s="619"/>
      <c r="J31" s="619"/>
      <c r="K31" s="619"/>
      <c r="L31" s="619"/>
      <c r="M31" s="619"/>
      <c r="N31" s="619"/>
      <c r="O31" s="619"/>
      <c r="P31" s="619"/>
      <c r="Q31" s="620"/>
      <c r="R31" s="621">
        <v>439627</v>
      </c>
      <c r="S31" s="622"/>
      <c r="T31" s="622"/>
      <c r="U31" s="622"/>
      <c r="V31" s="622"/>
      <c r="W31" s="622"/>
      <c r="X31" s="622"/>
      <c r="Y31" s="623"/>
      <c r="Z31" s="624">
        <v>2.1</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303</v>
      </c>
      <c r="AV31" s="209"/>
      <c r="AW31" s="209"/>
      <c r="AX31" s="618" t="s">
        <v>304</v>
      </c>
      <c r="AY31" s="619"/>
      <c r="AZ31" s="619"/>
      <c r="BA31" s="619"/>
      <c r="BB31" s="619"/>
      <c r="BC31" s="619"/>
      <c r="BD31" s="619"/>
      <c r="BE31" s="619"/>
      <c r="BF31" s="620"/>
      <c r="BG31" s="678">
        <v>99.4</v>
      </c>
      <c r="BH31" s="654"/>
      <c r="BI31" s="654"/>
      <c r="BJ31" s="654"/>
      <c r="BK31" s="654"/>
      <c r="BL31" s="654"/>
      <c r="BM31" s="627">
        <v>98.1</v>
      </c>
      <c r="BN31" s="679"/>
      <c r="BO31" s="679"/>
      <c r="BP31" s="679"/>
      <c r="BQ31" s="680"/>
      <c r="BR31" s="678">
        <v>99.3</v>
      </c>
      <c r="BS31" s="654"/>
      <c r="BT31" s="654"/>
      <c r="BU31" s="654"/>
      <c r="BV31" s="654"/>
      <c r="BW31" s="654"/>
      <c r="BX31" s="627">
        <v>97.6</v>
      </c>
      <c r="BY31" s="679"/>
      <c r="BZ31" s="679"/>
      <c r="CA31" s="679"/>
      <c r="CB31" s="680"/>
      <c r="CD31" s="686"/>
      <c r="CE31" s="687"/>
      <c r="CF31" s="636" t="s">
        <v>305</v>
      </c>
      <c r="CG31" s="637"/>
      <c r="CH31" s="637"/>
      <c r="CI31" s="637"/>
      <c r="CJ31" s="637"/>
      <c r="CK31" s="637"/>
      <c r="CL31" s="637"/>
      <c r="CM31" s="637"/>
      <c r="CN31" s="637"/>
      <c r="CO31" s="637"/>
      <c r="CP31" s="637"/>
      <c r="CQ31" s="638"/>
      <c r="CR31" s="621">
        <v>158491</v>
      </c>
      <c r="CS31" s="654"/>
      <c r="CT31" s="654"/>
      <c r="CU31" s="654"/>
      <c r="CV31" s="654"/>
      <c r="CW31" s="654"/>
      <c r="CX31" s="654"/>
      <c r="CY31" s="655"/>
      <c r="CZ31" s="626">
        <v>0.8</v>
      </c>
      <c r="DA31" s="656"/>
      <c r="DB31" s="656"/>
      <c r="DC31" s="659"/>
      <c r="DD31" s="630">
        <v>146354</v>
      </c>
      <c r="DE31" s="654"/>
      <c r="DF31" s="654"/>
      <c r="DG31" s="654"/>
      <c r="DH31" s="654"/>
      <c r="DI31" s="654"/>
      <c r="DJ31" s="654"/>
      <c r="DK31" s="655"/>
      <c r="DL31" s="630">
        <v>146354</v>
      </c>
      <c r="DM31" s="654"/>
      <c r="DN31" s="654"/>
      <c r="DO31" s="654"/>
      <c r="DP31" s="654"/>
      <c r="DQ31" s="654"/>
      <c r="DR31" s="654"/>
      <c r="DS31" s="654"/>
      <c r="DT31" s="654"/>
      <c r="DU31" s="654"/>
      <c r="DV31" s="655"/>
      <c r="DW31" s="626">
        <v>1.3</v>
      </c>
      <c r="DX31" s="656"/>
      <c r="DY31" s="656"/>
      <c r="DZ31" s="656"/>
      <c r="EA31" s="656"/>
      <c r="EB31" s="656"/>
      <c r="EC31" s="657"/>
    </row>
    <row r="32" spans="2:133" ht="11.25" customHeight="1">
      <c r="B32" s="618" t="s">
        <v>306</v>
      </c>
      <c r="C32" s="619"/>
      <c r="D32" s="619"/>
      <c r="E32" s="619"/>
      <c r="F32" s="619"/>
      <c r="G32" s="619"/>
      <c r="H32" s="619"/>
      <c r="I32" s="619"/>
      <c r="J32" s="619"/>
      <c r="K32" s="619"/>
      <c r="L32" s="619"/>
      <c r="M32" s="619"/>
      <c r="N32" s="619"/>
      <c r="O32" s="619"/>
      <c r="P32" s="619"/>
      <c r="Q32" s="620"/>
      <c r="R32" s="621">
        <v>110098</v>
      </c>
      <c r="S32" s="622"/>
      <c r="T32" s="622"/>
      <c r="U32" s="622"/>
      <c r="V32" s="622"/>
      <c r="W32" s="622"/>
      <c r="X32" s="622"/>
      <c r="Y32" s="623"/>
      <c r="Z32" s="624">
        <v>0.5</v>
      </c>
      <c r="AA32" s="624"/>
      <c r="AB32" s="624"/>
      <c r="AC32" s="624"/>
      <c r="AD32" s="625" t="s">
        <v>235</v>
      </c>
      <c r="AE32" s="625"/>
      <c r="AF32" s="625"/>
      <c r="AG32" s="625"/>
      <c r="AH32" s="625"/>
      <c r="AI32" s="625"/>
      <c r="AJ32" s="625"/>
      <c r="AK32" s="625"/>
      <c r="AL32" s="626" t="s">
        <v>235</v>
      </c>
      <c r="AM32" s="627"/>
      <c r="AN32" s="627"/>
      <c r="AO32" s="628"/>
      <c r="AP32" s="673"/>
      <c r="AQ32" s="674"/>
      <c r="AR32" s="674"/>
      <c r="AS32" s="674"/>
      <c r="AT32" s="677"/>
      <c r="AU32" s="211"/>
      <c r="AV32" s="211"/>
      <c r="AW32" s="211"/>
      <c r="AX32" s="666" t="s">
        <v>307</v>
      </c>
      <c r="AY32" s="667"/>
      <c r="AZ32" s="667"/>
      <c r="BA32" s="667"/>
      <c r="BB32" s="667"/>
      <c r="BC32" s="667"/>
      <c r="BD32" s="667"/>
      <c r="BE32" s="667"/>
      <c r="BF32" s="668"/>
      <c r="BG32" s="690">
        <v>98.9</v>
      </c>
      <c r="BH32" s="691"/>
      <c r="BI32" s="691"/>
      <c r="BJ32" s="691"/>
      <c r="BK32" s="691"/>
      <c r="BL32" s="691"/>
      <c r="BM32" s="692">
        <v>96.5</v>
      </c>
      <c r="BN32" s="691"/>
      <c r="BO32" s="691"/>
      <c r="BP32" s="691"/>
      <c r="BQ32" s="693"/>
      <c r="BR32" s="690">
        <v>98.9</v>
      </c>
      <c r="BS32" s="691"/>
      <c r="BT32" s="691"/>
      <c r="BU32" s="691"/>
      <c r="BV32" s="691"/>
      <c r="BW32" s="691"/>
      <c r="BX32" s="692">
        <v>95.3</v>
      </c>
      <c r="BY32" s="691"/>
      <c r="BZ32" s="691"/>
      <c r="CA32" s="691"/>
      <c r="CB32" s="693"/>
      <c r="CD32" s="688"/>
      <c r="CE32" s="689"/>
      <c r="CF32" s="636" t="s">
        <v>308</v>
      </c>
      <c r="CG32" s="637"/>
      <c r="CH32" s="637"/>
      <c r="CI32" s="637"/>
      <c r="CJ32" s="637"/>
      <c r="CK32" s="637"/>
      <c r="CL32" s="637"/>
      <c r="CM32" s="637"/>
      <c r="CN32" s="637"/>
      <c r="CO32" s="637"/>
      <c r="CP32" s="637"/>
      <c r="CQ32" s="638"/>
      <c r="CR32" s="621">
        <v>201</v>
      </c>
      <c r="CS32" s="622"/>
      <c r="CT32" s="622"/>
      <c r="CU32" s="622"/>
      <c r="CV32" s="622"/>
      <c r="CW32" s="622"/>
      <c r="CX32" s="622"/>
      <c r="CY32" s="623"/>
      <c r="CZ32" s="626">
        <v>0</v>
      </c>
      <c r="DA32" s="656"/>
      <c r="DB32" s="656"/>
      <c r="DC32" s="659"/>
      <c r="DD32" s="630">
        <v>201</v>
      </c>
      <c r="DE32" s="622"/>
      <c r="DF32" s="622"/>
      <c r="DG32" s="622"/>
      <c r="DH32" s="622"/>
      <c r="DI32" s="622"/>
      <c r="DJ32" s="622"/>
      <c r="DK32" s="623"/>
      <c r="DL32" s="630">
        <v>201</v>
      </c>
      <c r="DM32" s="622"/>
      <c r="DN32" s="622"/>
      <c r="DO32" s="622"/>
      <c r="DP32" s="622"/>
      <c r="DQ32" s="622"/>
      <c r="DR32" s="622"/>
      <c r="DS32" s="622"/>
      <c r="DT32" s="622"/>
      <c r="DU32" s="622"/>
      <c r="DV32" s="623"/>
      <c r="DW32" s="626">
        <v>0</v>
      </c>
      <c r="DX32" s="656"/>
      <c r="DY32" s="656"/>
      <c r="DZ32" s="656"/>
      <c r="EA32" s="656"/>
      <c r="EB32" s="656"/>
      <c r="EC32" s="657"/>
    </row>
    <row r="33" spans="2:133" ht="11.25" customHeight="1">
      <c r="B33" s="618" t="s">
        <v>309</v>
      </c>
      <c r="C33" s="619"/>
      <c r="D33" s="619"/>
      <c r="E33" s="619"/>
      <c r="F33" s="619"/>
      <c r="G33" s="619"/>
      <c r="H33" s="619"/>
      <c r="I33" s="619"/>
      <c r="J33" s="619"/>
      <c r="K33" s="619"/>
      <c r="L33" s="619"/>
      <c r="M33" s="619"/>
      <c r="N33" s="619"/>
      <c r="O33" s="619"/>
      <c r="P33" s="619"/>
      <c r="Q33" s="620"/>
      <c r="R33" s="621">
        <v>313815</v>
      </c>
      <c r="S33" s="622"/>
      <c r="T33" s="622"/>
      <c r="U33" s="622"/>
      <c r="V33" s="622"/>
      <c r="W33" s="622"/>
      <c r="X33" s="622"/>
      <c r="Y33" s="623"/>
      <c r="Z33" s="624">
        <v>1.5</v>
      </c>
      <c r="AA33" s="624"/>
      <c r="AB33" s="624"/>
      <c r="AC33" s="624"/>
      <c r="AD33" s="625" t="s">
        <v>235</v>
      </c>
      <c r="AE33" s="625"/>
      <c r="AF33" s="625"/>
      <c r="AG33" s="625"/>
      <c r="AH33" s="625"/>
      <c r="AI33" s="625"/>
      <c r="AJ33" s="625"/>
      <c r="AK33" s="625"/>
      <c r="AL33" s="626" t="s">
        <v>235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310</v>
      </c>
      <c r="CE33" s="637"/>
      <c r="CF33" s="637"/>
      <c r="CG33" s="637"/>
      <c r="CH33" s="637"/>
      <c r="CI33" s="637"/>
      <c r="CJ33" s="637"/>
      <c r="CK33" s="637"/>
      <c r="CL33" s="637"/>
      <c r="CM33" s="637"/>
      <c r="CN33" s="637"/>
      <c r="CO33" s="637"/>
      <c r="CP33" s="637"/>
      <c r="CQ33" s="638"/>
      <c r="CR33" s="621">
        <v>9211749</v>
      </c>
      <c r="CS33" s="654"/>
      <c r="CT33" s="654"/>
      <c r="CU33" s="654"/>
      <c r="CV33" s="654"/>
      <c r="CW33" s="654"/>
      <c r="CX33" s="654"/>
      <c r="CY33" s="655"/>
      <c r="CZ33" s="626">
        <v>45.5</v>
      </c>
      <c r="DA33" s="656"/>
      <c r="DB33" s="656"/>
      <c r="DC33" s="659"/>
      <c r="DD33" s="630">
        <v>6876956</v>
      </c>
      <c r="DE33" s="654"/>
      <c r="DF33" s="654"/>
      <c r="DG33" s="654"/>
      <c r="DH33" s="654"/>
      <c r="DI33" s="654"/>
      <c r="DJ33" s="654"/>
      <c r="DK33" s="655"/>
      <c r="DL33" s="630">
        <v>5743407</v>
      </c>
      <c r="DM33" s="654"/>
      <c r="DN33" s="654"/>
      <c r="DO33" s="654"/>
      <c r="DP33" s="654"/>
      <c r="DQ33" s="654"/>
      <c r="DR33" s="654"/>
      <c r="DS33" s="654"/>
      <c r="DT33" s="654"/>
      <c r="DU33" s="654"/>
      <c r="DV33" s="655"/>
      <c r="DW33" s="626">
        <v>50.3</v>
      </c>
      <c r="DX33" s="656"/>
      <c r="DY33" s="656"/>
      <c r="DZ33" s="656"/>
      <c r="EA33" s="656"/>
      <c r="EB33" s="656"/>
      <c r="EC33" s="657"/>
    </row>
    <row r="34" spans="2:133" ht="11.25" customHeight="1">
      <c r="B34" s="618" t="s">
        <v>311</v>
      </c>
      <c r="C34" s="619"/>
      <c r="D34" s="619"/>
      <c r="E34" s="619"/>
      <c r="F34" s="619"/>
      <c r="G34" s="619"/>
      <c r="H34" s="619"/>
      <c r="I34" s="619"/>
      <c r="J34" s="619"/>
      <c r="K34" s="619"/>
      <c r="L34" s="619"/>
      <c r="M34" s="619"/>
      <c r="N34" s="619"/>
      <c r="O34" s="619"/>
      <c r="P34" s="619"/>
      <c r="Q34" s="620"/>
      <c r="R34" s="621">
        <v>476485</v>
      </c>
      <c r="S34" s="622"/>
      <c r="T34" s="622"/>
      <c r="U34" s="622"/>
      <c r="V34" s="622"/>
      <c r="W34" s="622"/>
      <c r="X34" s="622"/>
      <c r="Y34" s="623"/>
      <c r="Z34" s="624">
        <v>2.2999999999999998</v>
      </c>
      <c r="AA34" s="624"/>
      <c r="AB34" s="624"/>
      <c r="AC34" s="624"/>
      <c r="AD34" s="625">
        <v>638</v>
      </c>
      <c r="AE34" s="625"/>
      <c r="AF34" s="625"/>
      <c r="AG34" s="625"/>
      <c r="AH34" s="625"/>
      <c r="AI34" s="625"/>
      <c r="AJ34" s="625"/>
      <c r="AK34" s="625"/>
      <c r="AL34" s="626">
        <v>0</v>
      </c>
      <c r="AM34" s="627"/>
      <c r="AN34" s="627"/>
      <c r="AO34" s="628"/>
      <c r="AP34" s="214"/>
      <c r="AQ34" s="600" t="s">
        <v>312</v>
      </c>
      <c r="AR34" s="601"/>
      <c r="AS34" s="601"/>
      <c r="AT34" s="601"/>
      <c r="AU34" s="601"/>
      <c r="AV34" s="601"/>
      <c r="AW34" s="601"/>
      <c r="AX34" s="601"/>
      <c r="AY34" s="601"/>
      <c r="AZ34" s="601"/>
      <c r="BA34" s="601"/>
      <c r="BB34" s="601"/>
      <c r="BC34" s="601"/>
      <c r="BD34" s="601"/>
      <c r="BE34" s="601"/>
      <c r="BF34" s="602"/>
      <c r="BG34" s="600" t="s">
        <v>313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314</v>
      </c>
      <c r="CE34" s="637"/>
      <c r="CF34" s="637"/>
      <c r="CG34" s="637"/>
      <c r="CH34" s="637"/>
      <c r="CI34" s="637"/>
      <c r="CJ34" s="637"/>
      <c r="CK34" s="637"/>
      <c r="CL34" s="637"/>
      <c r="CM34" s="637"/>
      <c r="CN34" s="637"/>
      <c r="CO34" s="637"/>
      <c r="CP34" s="637"/>
      <c r="CQ34" s="638"/>
      <c r="CR34" s="621">
        <v>2867702</v>
      </c>
      <c r="CS34" s="622"/>
      <c r="CT34" s="622"/>
      <c r="CU34" s="622"/>
      <c r="CV34" s="622"/>
      <c r="CW34" s="622"/>
      <c r="CX34" s="622"/>
      <c r="CY34" s="623"/>
      <c r="CZ34" s="626">
        <v>14.2</v>
      </c>
      <c r="DA34" s="656"/>
      <c r="DB34" s="656"/>
      <c r="DC34" s="659"/>
      <c r="DD34" s="630">
        <v>1896480</v>
      </c>
      <c r="DE34" s="622"/>
      <c r="DF34" s="622"/>
      <c r="DG34" s="622"/>
      <c r="DH34" s="622"/>
      <c r="DI34" s="622"/>
      <c r="DJ34" s="622"/>
      <c r="DK34" s="623"/>
      <c r="DL34" s="630">
        <v>1540004</v>
      </c>
      <c r="DM34" s="622"/>
      <c r="DN34" s="622"/>
      <c r="DO34" s="622"/>
      <c r="DP34" s="622"/>
      <c r="DQ34" s="622"/>
      <c r="DR34" s="622"/>
      <c r="DS34" s="622"/>
      <c r="DT34" s="622"/>
      <c r="DU34" s="622"/>
      <c r="DV34" s="623"/>
      <c r="DW34" s="626">
        <v>13.5</v>
      </c>
      <c r="DX34" s="656"/>
      <c r="DY34" s="656"/>
      <c r="DZ34" s="656"/>
      <c r="EA34" s="656"/>
      <c r="EB34" s="656"/>
      <c r="EC34" s="657"/>
    </row>
    <row r="35" spans="2:133" ht="11.25" customHeight="1">
      <c r="B35" s="618" t="s">
        <v>315</v>
      </c>
      <c r="C35" s="619"/>
      <c r="D35" s="619"/>
      <c r="E35" s="619"/>
      <c r="F35" s="619"/>
      <c r="G35" s="619"/>
      <c r="H35" s="619"/>
      <c r="I35" s="619"/>
      <c r="J35" s="619"/>
      <c r="K35" s="619"/>
      <c r="L35" s="619"/>
      <c r="M35" s="619"/>
      <c r="N35" s="619"/>
      <c r="O35" s="619"/>
      <c r="P35" s="619"/>
      <c r="Q35" s="620"/>
      <c r="R35" s="621">
        <v>2316982</v>
      </c>
      <c r="S35" s="622"/>
      <c r="T35" s="622"/>
      <c r="U35" s="622"/>
      <c r="V35" s="622"/>
      <c r="W35" s="622"/>
      <c r="X35" s="622"/>
      <c r="Y35" s="623"/>
      <c r="Z35" s="624">
        <v>11.3</v>
      </c>
      <c r="AA35" s="624"/>
      <c r="AB35" s="624"/>
      <c r="AC35" s="624"/>
      <c r="AD35" s="625" t="s">
        <v>122</v>
      </c>
      <c r="AE35" s="625"/>
      <c r="AF35" s="625"/>
      <c r="AG35" s="625"/>
      <c r="AH35" s="625"/>
      <c r="AI35" s="625"/>
      <c r="AJ35" s="625"/>
      <c r="AK35" s="625"/>
      <c r="AL35" s="626" t="s">
        <v>235</v>
      </c>
      <c r="AM35" s="627"/>
      <c r="AN35" s="627"/>
      <c r="AO35" s="628"/>
      <c r="AP35" s="214"/>
      <c r="AQ35" s="694" t="s">
        <v>316</v>
      </c>
      <c r="AR35" s="695"/>
      <c r="AS35" s="695"/>
      <c r="AT35" s="695"/>
      <c r="AU35" s="695"/>
      <c r="AV35" s="695"/>
      <c r="AW35" s="695"/>
      <c r="AX35" s="695"/>
      <c r="AY35" s="696"/>
      <c r="AZ35" s="610">
        <v>3561177</v>
      </c>
      <c r="BA35" s="611"/>
      <c r="BB35" s="611"/>
      <c r="BC35" s="611"/>
      <c r="BD35" s="611"/>
      <c r="BE35" s="611"/>
      <c r="BF35" s="697"/>
      <c r="BG35" s="632" t="s">
        <v>317</v>
      </c>
      <c r="BH35" s="633"/>
      <c r="BI35" s="633"/>
      <c r="BJ35" s="633"/>
      <c r="BK35" s="633"/>
      <c r="BL35" s="633"/>
      <c r="BM35" s="633"/>
      <c r="BN35" s="633"/>
      <c r="BO35" s="633"/>
      <c r="BP35" s="633"/>
      <c r="BQ35" s="633"/>
      <c r="BR35" s="633"/>
      <c r="BS35" s="633"/>
      <c r="BT35" s="633"/>
      <c r="BU35" s="634"/>
      <c r="BV35" s="610">
        <v>186432</v>
      </c>
      <c r="BW35" s="611"/>
      <c r="BX35" s="611"/>
      <c r="BY35" s="611"/>
      <c r="BZ35" s="611"/>
      <c r="CA35" s="611"/>
      <c r="CB35" s="697"/>
      <c r="CD35" s="636" t="s">
        <v>318</v>
      </c>
      <c r="CE35" s="637"/>
      <c r="CF35" s="637"/>
      <c r="CG35" s="637"/>
      <c r="CH35" s="637"/>
      <c r="CI35" s="637"/>
      <c r="CJ35" s="637"/>
      <c r="CK35" s="637"/>
      <c r="CL35" s="637"/>
      <c r="CM35" s="637"/>
      <c r="CN35" s="637"/>
      <c r="CO35" s="637"/>
      <c r="CP35" s="637"/>
      <c r="CQ35" s="638"/>
      <c r="CR35" s="621">
        <v>295549</v>
      </c>
      <c r="CS35" s="654"/>
      <c r="CT35" s="654"/>
      <c r="CU35" s="654"/>
      <c r="CV35" s="654"/>
      <c r="CW35" s="654"/>
      <c r="CX35" s="654"/>
      <c r="CY35" s="655"/>
      <c r="CZ35" s="626">
        <v>1.5</v>
      </c>
      <c r="DA35" s="656"/>
      <c r="DB35" s="656"/>
      <c r="DC35" s="659"/>
      <c r="DD35" s="630">
        <v>125563</v>
      </c>
      <c r="DE35" s="654"/>
      <c r="DF35" s="654"/>
      <c r="DG35" s="654"/>
      <c r="DH35" s="654"/>
      <c r="DI35" s="654"/>
      <c r="DJ35" s="654"/>
      <c r="DK35" s="655"/>
      <c r="DL35" s="630">
        <v>55859</v>
      </c>
      <c r="DM35" s="654"/>
      <c r="DN35" s="654"/>
      <c r="DO35" s="654"/>
      <c r="DP35" s="654"/>
      <c r="DQ35" s="654"/>
      <c r="DR35" s="654"/>
      <c r="DS35" s="654"/>
      <c r="DT35" s="654"/>
      <c r="DU35" s="654"/>
      <c r="DV35" s="655"/>
      <c r="DW35" s="626">
        <v>0.5</v>
      </c>
      <c r="DX35" s="656"/>
      <c r="DY35" s="656"/>
      <c r="DZ35" s="656"/>
      <c r="EA35" s="656"/>
      <c r="EB35" s="656"/>
      <c r="EC35" s="657"/>
    </row>
    <row r="36" spans="2:133" ht="11.25" customHeight="1">
      <c r="B36" s="618" t="s">
        <v>319</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235</v>
      </c>
      <c r="AE36" s="625"/>
      <c r="AF36" s="625"/>
      <c r="AG36" s="625"/>
      <c r="AH36" s="625"/>
      <c r="AI36" s="625"/>
      <c r="AJ36" s="625"/>
      <c r="AK36" s="625"/>
      <c r="AL36" s="626" t="s">
        <v>235</v>
      </c>
      <c r="AM36" s="627"/>
      <c r="AN36" s="627"/>
      <c r="AO36" s="628"/>
      <c r="AQ36" s="698" t="s">
        <v>320</v>
      </c>
      <c r="AR36" s="699"/>
      <c r="AS36" s="699"/>
      <c r="AT36" s="699"/>
      <c r="AU36" s="699"/>
      <c r="AV36" s="699"/>
      <c r="AW36" s="699"/>
      <c r="AX36" s="699"/>
      <c r="AY36" s="700"/>
      <c r="AZ36" s="621">
        <v>996727</v>
      </c>
      <c r="BA36" s="622"/>
      <c r="BB36" s="622"/>
      <c r="BC36" s="622"/>
      <c r="BD36" s="654"/>
      <c r="BE36" s="654"/>
      <c r="BF36" s="680"/>
      <c r="BG36" s="636" t="s">
        <v>321</v>
      </c>
      <c r="BH36" s="637"/>
      <c r="BI36" s="637"/>
      <c r="BJ36" s="637"/>
      <c r="BK36" s="637"/>
      <c r="BL36" s="637"/>
      <c r="BM36" s="637"/>
      <c r="BN36" s="637"/>
      <c r="BO36" s="637"/>
      <c r="BP36" s="637"/>
      <c r="BQ36" s="637"/>
      <c r="BR36" s="637"/>
      <c r="BS36" s="637"/>
      <c r="BT36" s="637"/>
      <c r="BU36" s="638"/>
      <c r="BV36" s="621">
        <v>77828</v>
      </c>
      <c r="BW36" s="622"/>
      <c r="BX36" s="622"/>
      <c r="BY36" s="622"/>
      <c r="BZ36" s="622"/>
      <c r="CA36" s="622"/>
      <c r="CB36" s="631"/>
      <c r="CD36" s="636" t="s">
        <v>322</v>
      </c>
      <c r="CE36" s="637"/>
      <c r="CF36" s="637"/>
      <c r="CG36" s="637"/>
      <c r="CH36" s="637"/>
      <c r="CI36" s="637"/>
      <c r="CJ36" s="637"/>
      <c r="CK36" s="637"/>
      <c r="CL36" s="637"/>
      <c r="CM36" s="637"/>
      <c r="CN36" s="637"/>
      <c r="CO36" s="637"/>
      <c r="CP36" s="637"/>
      <c r="CQ36" s="638"/>
      <c r="CR36" s="621">
        <v>2921220</v>
      </c>
      <c r="CS36" s="622"/>
      <c r="CT36" s="622"/>
      <c r="CU36" s="622"/>
      <c r="CV36" s="622"/>
      <c r="CW36" s="622"/>
      <c r="CX36" s="622"/>
      <c r="CY36" s="623"/>
      <c r="CZ36" s="626">
        <v>14.4</v>
      </c>
      <c r="DA36" s="656"/>
      <c r="DB36" s="656"/>
      <c r="DC36" s="659"/>
      <c r="DD36" s="630">
        <v>2261152</v>
      </c>
      <c r="DE36" s="622"/>
      <c r="DF36" s="622"/>
      <c r="DG36" s="622"/>
      <c r="DH36" s="622"/>
      <c r="DI36" s="622"/>
      <c r="DJ36" s="622"/>
      <c r="DK36" s="623"/>
      <c r="DL36" s="630">
        <v>1813759</v>
      </c>
      <c r="DM36" s="622"/>
      <c r="DN36" s="622"/>
      <c r="DO36" s="622"/>
      <c r="DP36" s="622"/>
      <c r="DQ36" s="622"/>
      <c r="DR36" s="622"/>
      <c r="DS36" s="622"/>
      <c r="DT36" s="622"/>
      <c r="DU36" s="622"/>
      <c r="DV36" s="623"/>
      <c r="DW36" s="626">
        <v>15.9</v>
      </c>
      <c r="DX36" s="656"/>
      <c r="DY36" s="656"/>
      <c r="DZ36" s="656"/>
      <c r="EA36" s="656"/>
      <c r="EB36" s="656"/>
      <c r="EC36" s="657"/>
    </row>
    <row r="37" spans="2:133" ht="11.25" customHeight="1">
      <c r="B37" s="618" t="s">
        <v>323</v>
      </c>
      <c r="C37" s="619"/>
      <c r="D37" s="619"/>
      <c r="E37" s="619"/>
      <c r="F37" s="619"/>
      <c r="G37" s="619"/>
      <c r="H37" s="619"/>
      <c r="I37" s="619"/>
      <c r="J37" s="619"/>
      <c r="K37" s="619"/>
      <c r="L37" s="619"/>
      <c r="M37" s="619"/>
      <c r="N37" s="619"/>
      <c r="O37" s="619"/>
      <c r="P37" s="619"/>
      <c r="Q37" s="620"/>
      <c r="R37" s="621">
        <v>537782</v>
      </c>
      <c r="S37" s="622"/>
      <c r="T37" s="622"/>
      <c r="U37" s="622"/>
      <c r="V37" s="622"/>
      <c r="W37" s="622"/>
      <c r="X37" s="622"/>
      <c r="Y37" s="623"/>
      <c r="Z37" s="624">
        <v>2.6</v>
      </c>
      <c r="AA37" s="624"/>
      <c r="AB37" s="624"/>
      <c r="AC37" s="624"/>
      <c r="AD37" s="625" t="s">
        <v>235</v>
      </c>
      <c r="AE37" s="625"/>
      <c r="AF37" s="625"/>
      <c r="AG37" s="625"/>
      <c r="AH37" s="625"/>
      <c r="AI37" s="625"/>
      <c r="AJ37" s="625"/>
      <c r="AK37" s="625"/>
      <c r="AL37" s="626" t="s">
        <v>235</v>
      </c>
      <c r="AM37" s="627"/>
      <c r="AN37" s="627"/>
      <c r="AO37" s="628"/>
      <c r="AQ37" s="698" t="s">
        <v>324</v>
      </c>
      <c r="AR37" s="699"/>
      <c r="AS37" s="699"/>
      <c r="AT37" s="699"/>
      <c r="AU37" s="699"/>
      <c r="AV37" s="699"/>
      <c r="AW37" s="699"/>
      <c r="AX37" s="699"/>
      <c r="AY37" s="700"/>
      <c r="AZ37" s="621">
        <v>597952</v>
      </c>
      <c r="BA37" s="622"/>
      <c r="BB37" s="622"/>
      <c r="BC37" s="622"/>
      <c r="BD37" s="654"/>
      <c r="BE37" s="654"/>
      <c r="BF37" s="680"/>
      <c r="BG37" s="636" t="s">
        <v>325</v>
      </c>
      <c r="BH37" s="637"/>
      <c r="BI37" s="637"/>
      <c r="BJ37" s="637"/>
      <c r="BK37" s="637"/>
      <c r="BL37" s="637"/>
      <c r="BM37" s="637"/>
      <c r="BN37" s="637"/>
      <c r="BO37" s="637"/>
      <c r="BP37" s="637"/>
      <c r="BQ37" s="637"/>
      <c r="BR37" s="637"/>
      <c r="BS37" s="637"/>
      <c r="BT37" s="637"/>
      <c r="BU37" s="638"/>
      <c r="BV37" s="621">
        <v>5992</v>
      </c>
      <c r="BW37" s="622"/>
      <c r="BX37" s="622"/>
      <c r="BY37" s="622"/>
      <c r="BZ37" s="622"/>
      <c r="CA37" s="622"/>
      <c r="CB37" s="631"/>
      <c r="CD37" s="636" t="s">
        <v>326</v>
      </c>
      <c r="CE37" s="637"/>
      <c r="CF37" s="637"/>
      <c r="CG37" s="637"/>
      <c r="CH37" s="637"/>
      <c r="CI37" s="637"/>
      <c r="CJ37" s="637"/>
      <c r="CK37" s="637"/>
      <c r="CL37" s="637"/>
      <c r="CM37" s="637"/>
      <c r="CN37" s="637"/>
      <c r="CO37" s="637"/>
      <c r="CP37" s="637"/>
      <c r="CQ37" s="638"/>
      <c r="CR37" s="621">
        <v>786076</v>
      </c>
      <c r="CS37" s="654"/>
      <c r="CT37" s="654"/>
      <c r="CU37" s="654"/>
      <c r="CV37" s="654"/>
      <c r="CW37" s="654"/>
      <c r="CX37" s="654"/>
      <c r="CY37" s="655"/>
      <c r="CZ37" s="626">
        <v>3.9</v>
      </c>
      <c r="DA37" s="656"/>
      <c r="DB37" s="656"/>
      <c r="DC37" s="659"/>
      <c r="DD37" s="630">
        <v>785076</v>
      </c>
      <c r="DE37" s="654"/>
      <c r="DF37" s="654"/>
      <c r="DG37" s="654"/>
      <c r="DH37" s="654"/>
      <c r="DI37" s="654"/>
      <c r="DJ37" s="654"/>
      <c r="DK37" s="655"/>
      <c r="DL37" s="630">
        <v>766044</v>
      </c>
      <c r="DM37" s="654"/>
      <c r="DN37" s="654"/>
      <c r="DO37" s="654"/>
      <c r="DP37" s="654"/>
      <c r="DQ37" s="654"/>
      <c r="DR37" s="654"/>
      <c r="DS37" s="654"/>
      <c r="DT37" s="654"/>
      <c r="DU37" s="654"/>
      <c r="DV37" s="655"/>
      <c r="DW37" s="626">
        <v>6.7</v>
      </c>
      <c r="DX37" s="656"/>
      <c r="DY37" s="656"/>
      <c r="DZ37" s="656"/>
      <c r="EA37" s="656"/>
      <c r="EB37" s="656"/>
      <c r="EC37" s="657"/>
    </row>
    <row r="38" spans="2:133" ht="11.25" customHeight="1">
      <c r="B38" s="666" t="s">
        <v>327</v>
      </c>
      <c r="C38" s="667"/>
      <c r="D38" s="667"/>
      <c r="E38" s="667"/>
      <c r="F38" s="667"/>
      <c r="G38" s="667"/>
      <c r="H38" s="667"/>
      <c r="I38" s="667"/>
      <c r="J38" s="667"/>
      <c r="K38" s="667"/>
      <c r="L38" s="667"/>
      <c r="M38" s="667"/>
      <c r="N38" s="667"/>
      <c r="O38" s="667"/>
      <c r="P38" s="667"/>
      <c r="Q38" s="668"/>
      <c r="R38" s="701">
        <v>20529962</v>
      </c>
      <c r="S38" s="702"/>
      <c r="T38" s="702"/>
      <c r="U38" s="702"/>
      <c r="V38" s="702"/>
      <c r="W38" s="702"/>
      <c r="X38" s="702"/>
      <c r="Y38" s="703"/>
      <c r="Z38" s="704">
        <v>100</v>
      </c>
      <c r="AA38" s="704"/>
      <c r="AB38" s="704"/>
      <c r="AC38" s="704"/>
      <c r="AD38" s="705">
        <v>10871163</v>
      </c>
      <c r="AE38" s="705"/>
      <c r="AF38" s="705"/>
      <c r="AG38" s="705"/>
      <c r="AH38" s="705"/>
      <c r="AI38" s="705"/>
      <c r="AJ38" s="705"/>
      <c r="AK38" s="705"/>
      <c r="AL38" s="706">
        <v>100</v>
      </c>
      <c r="AM38" s="692"/>
      <c r="AN38" s="692"/>
      <c r="AO38" s="707"/>
      <c r="AQ38" s="698" t="s">
        <v>328</v>
      </c>
      <c r="AR38" s="699"/>
      <c r="AS38" s="699"/>
      <c r="AT38" s="699"/>
      <c r="AU38" s="699"/>
      <c r="AV38" s="699"/>
      <c r="AW38" s="699"/>
      <c r="AX38" s="699"/>
      <c r="AY38" s="700"/>
      <c r="AZ38" s="621">
        <v>104145</v>
      </c>
      <c r="BA38" s="622"/>
      <c r="BB38" s="622"/>
      <c r="BC38" s="622"/>
      <c r="BD38" s="654"/>
      <c r="BE38" s="654"/>
      <c r="BF38" s="680"/>
      <c r="BG38" s="636" t="s">
        <v>329</v>
      </c>
      <c r="BH38" s="637"/>
      <c r="BI38" s="637"/>
      <c r="BJ38" s="637"/>
      <c r="BK38" s="637"/>
      <c r="BL38" s="637"/>
      <c r="BM38" s="637"/>
      <c r="BN38" s="637"/>
      <c r="BO38" s="637"/>
      <c r="BP38" s="637"/>
      <c r="BQ38" s="637"/>
      <c r="BR38" s="637"/>
      <c r="BS38" s="637"/>
      <c r="BT38" s="637"/>
      <c r="BU38" s="638"/>
      <c r="BV38" s="621">
        <v>10053</v>
      </c>
      <c r="BW38" s="622"/>
      <c r="BX38" s="622"/>
      <c r="BY38" s="622"/>
      <c r="BZ38" s="622"/>
      <c r="CA38" s="622"/>
      <c r="CB38" s="631"/>
      <c r="CD38" s="636" t="s">
        <v>330</v>
      </c>
      <c r="CE38" s="637"/>
      <c r="CF38" s="637"/>
      <c r="CG38" s="637"/>
      <c r="CH38" s="637"/>
      <c r="CI38" s="637"/>
      <c r="CJ38" s="637"/>
      <c r="CK38" s="637"/>
      <c r="CL38" s="637"/>
      <c r="CM38" s="637"/>
      <c r="CN38" s="637"/>
      <c r="CO38" s="637"/>
      <c r="CP38" s="637"/>
      <c r="CQ38" s="638"/>
      <c r="CR38" s="621">
        <v>2856291</v>
      </c>
      <c r="CS38" s="622"/>
      <c r="CT38" s="622"/>
      <c r="CU38" s="622"/>
      <c r="CV38" s="622"/>
      <c r="CW38" s="622"/>
      <c r="CX38" s="622"/>
      <c r="CY38" s="623"/>
      <c r="CZ38" s="626">
        <v>14.1</v>
      </c>
      <c r="DA38" s="656"/>
      <c r="DB38" s="656"/>
      <c r="DC38" s="659"/>
      <c r="DD38" s="630">
        <v>2528541</v>
      </c>
      <c r="DE38" s="622"/>
      <c r="DF38" s="622"/>
      <c r="DG38" s="622"/>
      <c r="DH38" s="622"/>
      <c r="DI38" s="622"/>
      <c r="DJ38" s="622"/>
      <c r="DK38" s="623"/>
      <c r="DL38" s="630">
        <v>2333785</v>
      </c>
      <c r="DM38" s="622"/>
      <c r="DN38" s="622"/>
      <c r="DO38" s="622"/>
      <c r="DP38" s="622"/>
      <c r="DQ38" s="622"/>
      <c r="DR38" s="622"/>
      <c r="DS38" s="622"/>
      <c r="DT38" s="622"/>
      <c r="DU38" s="622"/>
      <c r="DV38" s="623"/>
      <c r="DW38" s="626">
        <v>20.5</v>
      </c>
      <c r="DX38" s="656"/>
      <c r="DY38" s="656"/>
      <c r="DZ38" s="656"/>
      <c r="EA38" s="656"/>
      <c r="EB38" s="656"/>
      <c r="EC38" s="657"/>
    </row>
    <row r="39" spans="2:133" ht="11.25" customHeight="1">
      <c r="AQ39" s="698" t="s">
        <v>331</v>
      </c>
      <c r="AR39" s="699"/>
      <c r="AS39" s="699"/>
      <c r="AT39" s="699"/>
      <c r="AU39" s="699"/>
      <c r="AV39" s="699"/>
      <c r="AW39" s="699"/>
      <c r="AX39" s="699"/>
      <c r="AY39" s="700"/>
      <c r="AZ39" s="621">
        <v>35080</v>
      </c>
      <c r="BA39" s="622"/>
      <c r="BB39" s="622"/>
      <c r="BC39" s="622"/>
      <c r="BD39" s="654"/>
      <c r="BE39" s="654"/>
      <c r="BF39" s="680"/>
      <c r="BG39" s="712" t="s">
        <v>332</v>
      </c>
      <c r="BH39" s="713"/>
      <c r="BI39" s="713"/>
      <c r="BJ39" s="713"/>
      <c r="BK39" s="713"/>
      <c r="BL39" s="215"/>
      <c r="BM39" s="637" t="s">
        <v>333</v>
      </c>
      <c r="BN39" s="637"/>
      <c r="BO39" s="637"/>
      <c r="BP39" s="637"/>
      <c r="BQ39" s="637"/>
      <c r="BR39" s="637"/>
      <c r="BS39" s="637"/>
      <c r="BT39" s="637"/>
      <c r="BU39" s="638"/>
      <c r="BV39" s="621">
        <v>113</v>
      </c>
      <c r="BW39" s="622"/>
      <c r="BX39" s="622"/>
      <c r="BY39" s="622"/>
      <c r="BZ39" s="622"/>
      <c r="CA39" s="622"/>
      <c r="CB39" s="631"/>
      <c r="CD39" s="636" t="s">
        <v>334</v>
      </c>
      <c r="CE39" s="637"/>
      <c r="CF39" s="637"/>
      <c r="CG39" s="637"/>
      <c r="CH39" s="637"/>
      <c r="CI39" s="637"/>
      <c r="CJ39" s="637"/>
      <c r="CK39" s="637"/>
      <c r="CL39" s="637"/>
      <c r="CM39" s="637"/>
      <c r="CN39" s="637"/>
      <c r="CO39" s="637"/>
      <c r="CP39" s="637"/>
      <c r="CQ39" s="638"/>
      <c r="CR39" s="621">
        <v>82406</v>
      </c>
      <c r="CS39" s="654"/>
      <c r="CT39" s="654"/>
      <c r="CU39" s="654"/>
      <c r="CV39" s="654"/>
      <c r="CW39" s="654"/>
      <c r="CX39" s="654"/>
      <c r="CY39" s="655"/>
      <c r="CZ39" s="626">
        <v>0.4</v>
      </c>
      <c r="DA39" s="656"/>
      <c r="DB39" s="656"/>
      <c r="DC39" s="659"/>
      <c r="DD39" s="630">
        <v>62655</v>
      </c>
      <c r="DE39" s="654"/>
      <c r="DF39" s="654"/>
      <c r="DG39" s="654"/>
      <c r="DH39" s="654"/>
      <c r="DI39" s="654"/>
      <c r="DJ39" s="654"/>
      <c r="DK39" s="655"/>
      <c r="DL39" s="630" t="s">
        <v>122</v>
      </c>
      <c r="DM39" s="654"/>
      <c r="DN39" s="654"/>
      <c r="DO39" s="654"/>
      <c r="DP39" s="654"/>
      <c r="DQ39" s="654"/>
      <c r="DR39" s="654"/>
      <c r="DS39" s="654"/>
      <c r="DT39" s="654"/>
      <c r="DU39" s="654"/>
      <c r="DV39" s="655"/>
      <c r="DW39" s="626" t="s">
        <v>122</v>
      </c>
      <c r="DX39" s="656"/>
      <c r="DY39" s="656"/>
      <c r="DZ39" s="656"/>
      <c r="EA39" s="656"/>
      <c r="EB39" s="656"/>
      <c r="EC39" s="657"/>
    </row>
    <row r="40" spans="2:133" ht="11.25" customHeight="1">
      <c r="AQ40" s="698" t="s">
        <v>335</v>
      </c>
      <c r="AR40" s="699"/>
      <c r="AS40" s="699"/>
      <c r="AT40" s="699"/>
      <c r="AU40" s="699"/>
      <c r="AV40" s="699"/>
      <c r="AW40" s="699"/>
      <c r="AX40" s="699"/>
      <c r="AY40" s="700"/>
      <c r="AZ40" s="621">
        <v>454653</v>
      </c>
      <c r="BA40" s="622"/>
      <c r="BB40" s="622"/>
      <c r="BC40" s="622"/>
      <c r="BD40" s="654"/>
      <c r="BE40" s="654"/>
      <c r="BF40" s="680"/>
      <c r="BG40" s="712"/>
      <c r="BH40" s="713"/>
      <c r="BI40" s="713"/>
      <c r="BJ40" s="713"/>
      <c r="BK40" s="713"/>
      <c r="BL40" s="215"/>
      <c r="BM40" s="637" t="s">
        <v>336</v>
      </c>
      <c r="BN40" s="637"/>
      <c r="BO40" s="637"/>
      <c r="BP40" s="637"/>
      <c r="BQ40" s="637"/>
      <c r="BR40" s="637"/>
      <c r="BS40" s="637"/>
      <c r="BT40" s="637"/>
      <c r="BU40" s="638"/>
      <c r="BV40" s="621">
        <v>119</v>
      </c>
      <c r="BW40" s="622"/>
      <c r="BX40" s="622"/>
      <c r="BY40" s="622"/>
      <c r="BZ40" s="622"/>
      <c r="CA40" s="622"/>
      <c r="CB40" s="631"/>
      <c r="CD40" s="636" t="s">
        <v>337</v>
      </c>
      <c r="CE40" s="637"/>
      <c r="CF40" s="637"/>
      <c r="CG40" s="637"/>
      <c r="CH40" s="637"/>
      <c r="CI40" s="637"/>
      <c r="CJ40" s="637"/>
      <c r="CK40" s="637"/>
      <c r="CL40" s="637"/>
      <c r="CM40" s="637"/>
      <c r="CN40" s="637"/>
      <c r="CO40" s="637"/>
      <c r="CP40" s="637"/>
      <c r="CQ40" s="638"/>
      <c r="CR40" s="621">
        <v>188581</v>
      </c>
      <c r="CS40" s="622"/>
      <c r="CT40" s="622"/>
      <c r="CU40" s="622"/>
      <c r="CV40" s="622"/>
      <c r="CW40" s="622"/>
      <c r="CX40" s="622"/>
      <c r="CY40" s="623"/>
      <c r="CZ40" s="626">
        <v>0.9</v>
      </c>
      <c r="DA40" s="656"/>
      <c r="DB40" s="656"/>
      <c r="DC40" s="659"/>
      <c r="DD40" s="630">
        <v>2565</v>
      </c>
      <c r="DE40" s="622"/>
      <c r="DF40" s="622"/>
      <c r="DG40" s="622"/>
      <c r="DH40" s="622"/>
      <c r="DI40" s="622"/>
      <c r="DJ40" s="622"/>
      <c r="DK40" s="623"/>
      <c r="DL40" s="630" t="s">
        <v>235</v>
      </c>
      <c r="DM40" s="622"/>
      <c r="DN40" s="622"/>
      <c r="DO40" s="622"/>
      <c r="DP40" s="622"/>
      <c r="DQ40" s="622"/>
      <c r="DR40" s="622"/>
      <c r="DS40" s="622"/>
      <c r="DT40" s="622"/>
      <c r="DU40" s="622"/>
      <c r="DV40" s="623"/>
      <c r="DW40" s="626" t="s">
        <v>122</v>
      </c>
      <c r="DX40" s="656"/>
      <c r="DY40" s="656"/>
      <c r="DZ40" s="656"/>
      <c r="EA40" s="656"/>
      <c r="EB40" s="656"/>
      <c r="EC40" s="657"/>
    </row>
    <row r="41" spans="2:133" ht="11.25" customHeight="1">
      <c r="AQ41" s="708" t="s">
        <v>338</v>
      </c>
      <c r="AR41" s="709"/>
      <c r="AS41" s="709"/>
      <c r="AT41" s="709"/>
      <c r="AU41" s="709"/>
      <c r="AV41" s="709"/>
      <c r="AW41" s="709"/>
      <c r="AX41" s="709"/>
      <c r="AY41" s="710"/>
      <c r="AZ41" s="701">
        <v>1372620</v>
      </c>
      <c r="BA41" s="702"/>
      <c r="BB41" s="702"/>
      <c r="BC41" s="702"/>
      <c r="BD41" s="691"/>
      <c r="BE41" s="691"/>
      <c r="BF41" s="693"/>
      <c r="BG41" s="714"/>
      <c r="BH41" s="715"/>
      <c r="BI41" s="715"/>
      <c r="BJ41" s="715"/>
      <c r="BK41" s="715"/>
      <c r="BL41" s="216"/>
      <c r="BM41" s="646" t="s">
        <v>339</v>
      </c>
      <c r="BN41" s="646"/>
      <c r="BO41" s="646"/>
      <c r="BP41" s="646"/>
      <c r="BQ41" s="646"/>
      <c r="BR41" s="646"/>
      <c r="BS41" s="646"/>
      <c r="BT41" s="646"/>
      <c r="BU41" s="647"/>
      <c r="BV41" s="701">
        <v>329</v>
      </c>
      <c r="BW41" s="702"/>
      <c r="BX41" s="702"/>
      <c r="BY41" s="702"/>
      <c r="BZ41" s="702"/>
      <c r="CA41" s="702"/>
      <c r="CB41" s="711"/>
      <c r="CD41" s="636" t="s">
        <v>340</v>
      </c>
      <c r="CE41" s="637"/>
      <c r="CF41" s="637"/>
      <c r="CG41" s="637"/>
      <c r="CH41" s="637"/>
      <c r="CI41" s="637"/>
      <c r="CJ41" s="637"/>
      <c r="CK41" s="637"/>
      <c r="CL41" s="637"/>
      <c r="CM41" s="637"/>
      <c r="CN41" s="637"/>
      <c r="CO41" s="637"/>
      <c r="CP41" s="637"/>
      <c r="CQ41" s="638"/>
      <c r="CR41" s="621" t="s">
        <v>235</v>
      </c>
      <c r="CS41" s="654"/>
      <c r="CT41" s="654"/>
      <c r="CU41" s="654"/>
      <c r="CV41" s="654"/>
      <c r="CW41" s="654"/>
      <c r="CX41" s="654"/>
      <c r="CY41" s="655"/>
      <c r="CZ41" s="626" t="s">
        <v>122</v>
      </c>
      <c r="DA41" s="656"/>
      <c r="DB41" s="656"/>
      <c r="DC41" s="659"/>
      <c r="DD41" s="630" t="s">
        <v>235</v>
      </c>
      <c r="DE41" s="654"/>
      <c r="DF41" s="654"/>
      <c r="DG41" s="654"/>
      <c r="DH41" s="654"/>
      <c r="DI41" s="654"/>
      <c r="DJ41" s="654"/>
      <c r="DK41" s="655"/>
      <c r="DL41" s="719"/>
      <c r="DM41" s="720"/>
      <c r="DN41" s="720"/>
      <c r="DO41" s="720"/>
      <c r="DP41" s="720"/>
      <c r="DQ41" s="720"/>
      <c r="DR41" s="720"/>
      <c r="DS41" s="720"/>
      <c r="DT41" s="720"/>
      <c r="DU41" s="720"/>
      <c r="DV41" s="721"/>
      <c r="DW41" s="716"/>
      <c r="DX41" s="717"/>
      <c r="DY41" s="717"/>
      <c r="DZ41" s="717"/>
      <c r="EA41" s="717"/>
      <c r="EB41" s="717"/>
      <c r="EC41" s="718"/>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342</v>
      </c>
      <c r="CE42" s="619"/>
      <c r="CF42" s="619"/>
      <c r="CG42" s="619"/>
      <c r="CH42" s="619"/>
      <c r="CI42" s="619"/>
      <c r="CJ42" s="619"/>
      <c r="CK42" s="619"/>
      <c r="CL42" s="619"/>
      <c r="CM42" s="619"/>
      <c r="CN42" s="619"/>
      <c r="CO42" s="619"/>
      <c r="CP42" s="619"/>
      <c r="CQ42" s="620"/>
      <c r="CR42" s="621">
        <v>3412411</v>
      </c>
      <c r="CS42" s="622"/>
      <c r="CT42" s="622"/>
      <c r="CU42" s="622"/>
      <c r="CV42" s="622"/>
      <c r="CW42" s="622"/>
      <c r="CX42" s="622"/>
      <c r="CY42" s="623"/>
      <c r="CZ42" s="626">
        <v>16.899999999999999</v>
      </c>
      <c r="DA42" s="627"/>
      <c r="DB42" s="627"/>
      <c r="DC42" s="722"/>
      <c r="DD42" s="630">
        <v>561429</v>
      </c>
      <c r="DE42" s="622"/>
      <c r="DF42" s="622"/>
      <c r="DG42" s="622"/>
      <c r="DH42" s="622"/>
      <c r="DI42" s="622"/>
      <c r="DJ42" s="622"/>
      <c r="DK42" s="623"/>
      <c r="DL42" s="719"/>
      <c r="DM42" s="720"/>
      <c r="DN42" s="720"/>
      <c r="DO42" s="720"/>
      <c r="DP42" s="720"/>
      <c r="DQ42" s="720"/>
      <c r="DR42" s="720"/>
      <c r="DS42" s="720"/>
      <c r="DT42" s="720"/>
      <c r="DU42" s="720"/>
      <c r="DV42" s="721"/>
      <c r="DW42" s="716"/>
      <c r="DX42" s="717"/>
      <c r="DY42" s="717"/>
      <c r="DZ42" s="717"/>
      <c r="EA42" s="717"/>
      <c r="EB42" s="717"/>
      <c r="EC42" s="718"/>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344</v>
      </c>
      <c r="CE43" s="619"/>
      <c r="CF43" s="619"/>
      <c r="CG43" s="619"/>
      <c r="CH43" s="619"/>
      <c r="CI43" s="619"/>
      <c r="CJ43" s="619"/>
      <c r="CK43" s="619"/>
      <c r="CL43" s="619"/>
      <c r="CM43" s="619"/>
      <c r="CN43" s="619"/>
      <c r="CO43" s="619"/>
      <c r="CP43" s="619"/>
      <c r="CQ43" s="620"/>
      <c r="CR43" s="621">
        <v>139161</v>
      </c>
      <c r="CS43" s="654"/>
      <c r="CT43" s="654"/>
      <c r="CU43" s="654"/>
      <c r="CV43" s="654"/>
      <c r="CW43" s="654"/>
      <c r="CX43" s="654"/>
      <c r="CY43" s="655"/>
      <c r="CZ43" s="626">
        <v>0.7</v>
      </c>
      <c r="DA43" s="656"/>
      <c r="DB43" s="656"/>
      <c r="DC43" s="659"/>
      <c r="DD43" s="630">
        <v>139161</v>
      </c>
      <c r="DE43" s="654"/>
      <c r="DF43" s="654"/>
      <c r="DG43" s="654"/>
      <c r="DH43" s="654"/>
      <c r="DI43" s="654"/>
      <c r="DJ43" s="654"/>
      <c r="DK43" s="655"/>
      <c r="DL43" s="719"/>
      <c r="DM43" s="720"/>
      <c r="DN43" s="720"/>
      <c r="DO43" s="720"/>
      <c r="DP43" s="720"/>
      <c r="DQ43" s="720"/>
      <c r="DR43" s="720"/>
      <c r="DS43" s="720"/>
      <c r="DT43" s="720"/>
      <c r="DU43" s="720"/>
      <c r="DV43" s="721"/>
      <c r="DW43" s="716"/>
      <c r="DX43" s="717"/>
      <c r="DY43" s="717"/>
      <c r="DZ43" s="717"/>
      <c r="EA43" s="717"/>
      <c r="EB43" s="717"/>
      <c r="EC43" s="718"/>
    </row>
    <row r="44" spans="2:133" ht="11.25" customHeight="1">
      <c r="B44" s="220" t="s">
        <v>345</v>
      </c>
      <c r="CD44" s="733" t="s">
        <v>297</v>
      </c>
      <c r="CE44" s="734"/>
      <c r="CF44" s="618" t="s">
        <v>346</v>
      </c>
      <c r="CG44" s="619"/>
      <c r="CH44" s="619"/>
      <c r="CI44" s="619"/>
      <c r="CJ44" s="619"/>
      <c r="CK44" s="619"/>
      <c r="CL44" s="619"/>
      <c r="CM44" s="619"/>
      <c r="CN44" s="619"/>
      <c r="CO44" s="619"/>
      <c r="CP44" s="619"/>
      <c r="CQ44" s="620"/>
      <c r="CR44" s="621">
        <v>3303293</v>
      </c>
      <c r="CS44" s="622"/>
      <c r="CT44" s="622"/>
      <c r="CU44" s="622"/>
      <c r="CV44" s="622"/>
      <c r="CW44" s="622"/>
      <c r="CX44" s="622"/>
      <c r="CY44" s="623"/>
      <c r="CZ44" s="626">
        <v>16.3</v>
      </c>
      <c r="DA44" s="627"/>
      <c r="DB44" s="627"/>
      <c r="DC44" s="722"/>
      <c r="DD44" s="630">
        <v>514478</v>
      </c>
      <c r="DE44" s="622"/>
      <c r="DF44" s="622"/>
      <c r="DG44" s="622"/>
      <c r="DH44" s="622"/>
      <c r="DI44" s="622"/>
      <c r="DJ44" s="622"/>
      <c r="DK44" s="623"/>
      <c r="DL44" s="719"/>
      <c r="DM44" s="720"/>
      <c r="DN44" s="720"/>
      <c r="DO44" s="720"/>
      <c r="DP44" s="720"/>
      <c r="DQ44" s="720"/>
      <c r="DR44" s="720"/>
      <c r="DS44" s="720"/>
      <c r="DT44" s="720"/>
      <c r="DU44" s="720"/>
      <c r="DV44" s="721"/>
      <c r="DW44" s="716"/>
      <c r="DX44" s="717"/>
      <c r="DY44" s="717"/>
      <c r="DZ44" s="717"/>
      <c r="EA44" s="717"/>
      <c r="EB44" s="717"/>
      <c r="EC44" s="718"/>
    </row>
    <row r="45" spans="2:133" ht="11.25" customHeight="1">
      <c r="CD45" s="735"/>
      <c r="CE45" s="736"/>
      <c r="CF45" s="618" t="s">
        <v>347</v>
      </c>
      <c r="CG45" s="619"/>
      <c r="CH45" s="619"/>
      <c r="CI45" s="619"/>
      <c r="CJ45" s="619"/>
      <c r="CK45" s="619"/>
      <c r="CL45" s="619"/>
      <c r="CM45" s="619"/>
      <c r="CN45" s="619"/>
      <c r="CO45" s="619"/>
      <c r="CP45" s="619"/>
      <c r="CQ45" s="620"/>
      <c r="CR45" s="621">
        <v>1937402</v>
      </c>
      <c r="CS45" s="654"/>
      <c r="CT45" s="654"/>
      <c r="CU45" s="654"/>
      <c r="CV45" s="654"/>
      <c r="CW45" s="654"/>
      <c r="CX45" s="654"/>
      <c r="CY45" s="655"/>
      <c r="CZ45" s="626">
        <v>9.6</v>
      </c>
      <c r="DA45" s="656"/>
      <c r="DB45" s="656"/>
      <c r="DC45" s="659"/>
      <c r="DD45" s="630">
        <v>52274</v>
      </c>
      <c r="DE45" s="654"/>
      <c r="DF45" s="654"/>
      <c r="DG45" s="654"/>
      <c r="DH45" s="654"/>
      <c r="DI45" s="654"/>
      <c r="DJ45" s="654"/>
      <c r="DK45" s="655"/>
      <c r="DL45" s="719"/>
      <c r="DM45" s="720"/>
      <c r="DN45" s="720"/>
      <c r="DO45" s="720"/>
      <c r="DP45" s="720"/>
      <c r="DQ45" s="720"/>
      <c r="DR45" s="720"/>
      <c r="DS45" s="720"/>
      <c r="DT45" s="720"/>
      <c r="DU45" s="720"/>
      <c r="DV45" s="721"/>
      <c r="DW45" s="716"/>
      <c r="DX45" s="717"/>
      <c r="DY45" s="717"/>
      <c r="DZ45" s="717"/>
      <c r="EA45" s="717"/>
      <c r="EB45" s="717"/>
      <c r="EC45" s="718"/>
    </row>
    <row r="46" spans="2:133" ht="11.25" customHeight="1">
      <c r="CD46" s="735"/>
      <c r="CE46" s="736"/>
      <c r="CF46" s="618" t="s">
        <v>348</v>
      </c>
      <c r="CG46" s="619"/>
      <c r="CH46" s="619"/>
      <c r="CI46" s="619"/>
      <c r="CJ46" s="619"/>
      <c r="CK46" s="619"/>
      <c r="CL46" s="619"/>
      <c r="CM46" s="619"/>
      <c r="CN46" s="619"/>
      <c r="CO46" s="619"/>
      <c r="CP46" s="619"/>
      <c r="CQ46" s="620"/>
      <c r="CR46" s="621">
        <v>1219260</v>
      </c>
      <c r="CS46" s="622"/>
      <c r="CT46" s="622"/>
      <c r="CU46" s="622"/>
      <c r="CV46" s="622"/>
      <c r="CW46" s="622"/>
      <c r="CX46" s="622"/>
      <c r="CY46" s="623"/>
      <c r="CZ46" s="626">
        <v>6</v>
      </c>
      <c r="DA46" s="627"/>
      <c r="DB46" s="627"/>
      <c r="DC46" s="722"/>
      <c r="DD46" s="630">
        <v>455320</v>
      </c>
      <c r="DE46" s="622"/>
      <c r="DF46" s="622"/>
      <c r="DG46" s="622"/>
      <c r="DH46" s="622"/>
      <c r="DI46" s="622"/>
      <c r="DJ46" s="622"/>
      <c r="DK46" s="623"/>
      <c r="DL46" s="719"/>
      <c r="DM46" s="720"/>
      <c r="DN46" s="720"/>
      <c r="DO46" s="720"/>
      <c r="DP46" s="720"/>
      <c r="DQ46" s="720"/>
      <c r="DR46" s="720"/>
      <c r="DS46" s="720"/>
      <c r="DT46" s="720"/>
      <c r="DU46" s="720"/>
      <c r="DV46" s="721"/>
      <c r="DW46" s="716"/>
      <c r="DX46" s="717"/>
      <c r="DY46" s="717"/>
      <c r="DZ46" s="717"/>
      <c r="EA46" s="717"/>
      <c r="EB46" s="717"/>
      <c r="EC46" s="718"/>
    </row>
    <row r="47" spans="2:133" ht="11.25" customHeight="1">
      <c r="CD47" s="735"/>
      <c r="CE47" s="736"/>
      <c r="CF47" s="618" t="s">
        <v>349</v>
      </c>
      <c r="CG47" s="619"/>
      <c r="CH47" s="619"/>
      <c r="CI47" s="619"/>
      <c r="CJ47" s="619"/>
      <c r="CK47" s="619"/>
      <c r="CL47" s="619"/>
      <c r="CM47" s="619"/>
      <c r="CN47" s="619"/>
      <c r="CO47" s="619"/>
      <c r="CP47" s="619"/>
      <c r="CQ47" s="620"/>
      <c r="CR47" s="621">
        <v>109118</v>
      </c>
      <c r="CS47" s="654"/>
      <c r="CT47" s="654"/>
      <c r="CU47" s="654"/>
      <c r="CV47" s="654"/>
      <c r="CW47" s="654"/>
      <c r="CX47" s="654"/>
      <c r="CY47" s="655"/>
      <c r="CZ47" s="626">
        <v>0.5</v>
      </c>
      <c r="DA47" s="656"/>
      <c r="DB47" s="656"/>
      <c r="DC47" s="659"/>
      <c r="DD47" s="630">
        <v>46951</v>
      </c>
      <c r="DE47" s="654"/>
      <c r="DF47" s="654"/>
      <c r="DG47" s="654"/>
      <c r="DH47" s="654"/>
      <c r="DI47" s="654"/>
      <c r="DJ47" s="654"/>
      <c r="DK47" s="655"/>
      <c r="DL47" s="719"/>
      <c r="DM47" s="720"/>
      <c r="DN47" s="720"/>
      <c r="DO47" s="720"/>
      <c r="DP47" s="720"/>
      <c r="DQ47" s="720"/>
      <c r="DR47" s="720"/>
      <c r="DS47" s="720"/>
      <c r="DT47" s="720"/>
      <c r="DU47" s="720"/>
      <c r="DV47" s="721"/>
      <c r="DW47" s="716"/>
      <c r="DX47" s="717"/>
      <c r="DY47" s="717"/>
      <c r="DZ47" s="717"/>
      <c r="EA47" s="717"/>
      <c r="EB47" s="717"/>
      <c r="EC47" s="718"/>
    </row>
    <row r="48" spans="2:133">
      <c r="CD48" s="737"/>
      <c r="CE48" s="738"/>
      <c r="CF48" s="618" t="s">
        <v>350</v>
      </c>
      <c r="CG48" s="619"/>
      <c r="CH48" s="619"/>
      <c r="CI48" s="619"/>
      <c r="CJ48" s="619"/>
      <c r="CK48" s="619"/>
      <c r="CL48" s="619"/>
      <c r="CM48" s="619"/>
      <c r="CN48" s="619"/>
      <c r="CO48" s="619"/>
      <c r="CP48" s="619"/>
      <c r="CQ48" s="620"/>
      <c r="CR48" s="621" t="s">
        <v>235</v>
      </c>
      <c r="CS48" s="622"/>
      <c r="CT48" s="622"/>
      <c r="CU48" s="622"/>
      <c r="CV48" s="622"/>
      <c r="CW48" s="622"/>
      <c r="CX48" s="622"/>
      <c r="CY48" s="623"/>
      <c r="CZ48" s="626" t="s">
        <v>235</v>
      </c>
      <c r="DA48" s="627"/>
      <c r="DB48" s="627"/>
      <c r="DC48" s="722"/>
      <c r="DD48" s="630" t="s">
        <v>235</v>
      </c>
      <c r="DE48" s="622"/>
      <c r="DF48" s="622"/>
      <c r="DG48" s="622"/>
      <c r="DH48" s="622"/>
      <c r="DI48" s="622"/>
      <c r="DJ48" s="622"/>
      <c r="DK48" s="623"/>
      <c r="DL48" s="719"/>
      <c r="DM48" s="720"/>
      <c r="DN48" s="720"/>
      <c r="DO48" s="720"/>
      <c r="DP48" s="720"/>
      <c r="DQ48" s="720"/>
      <c r="DR48" s="720"/>
      <c r="DS48" s="720"/>
      <c r="DT48" s="720"/>
      <c r="DU48" s="720"/>
      <c r="DV48" s="721"/>
      <c r="DW48" s="716"/>
      <c r="DX48" s="717"/>
      <c r="DY48" s="717"/>
      <c r="DZ48" s="717"/>
      <c r="EA48" s="717"/>
      <c r="EB48" s="717"/>
      <c r="EC48" s="718"/>
    </row>
    <row r="49" spans="82:133" ht="11.25" customHeight="1">
      <c r="CD49" s="666" t="s">
        <v>351</v>
      </c>
      <c r="CE49" s="667"/>
      <c r="CF49" s="667"/>
      <c r="CG49" s="667"/>
      <c r="CH49" s="667"/>
      <c r="CI49" s="667"/>
      <c r="CJ49" s="667"/>
      <c r="CK49" s="667"/>
      <c r="CL49" s="667"/>
      <c r="CM49" s="667"/>
      <c r="CN49" s="667"/>
      <c r="CO49" s="667"/>
      <c r="CP49" s="667"/>
      <c r="CQ49" s="668"/>
      <c r="CR49" s="701">
        <v>20226066</v>
      </c>
      <c r="CS49" s="691"/>
      <c r="CT49" s="691"/>
      <c r="CU49" s="691"/>
      <c r="CV49" s="691"/>
      <c r="CW49" s="691"/>
      <c r="CX49" s="691"/>
      <c r="CY49" s="723"/>
      <c r="CZ49" s="706">
        <v>100</v>
      </c>
      <c r="DA49" s="724"/>
      <c r="DB49" s="724"/>
      <c r="DC49" s="725"/>
      <c r="DD49" s="726">
        <v>12567937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ry/rTTwLGVAip97rUbA9DLff09iftqdLr2cee++BIwyLWIFwaFgf8hBI05xE99aseBzVWD4TyiT5J5LVJl3jsA==" saltValue="/knWcuuM+/CGd7qlYtBST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353</v>
      </c>
      <c r="DK2" s="769"/>
      <c r="DL2" s="769"/>
      <c r="DM2" s="769"/>
      <c r="DN2" s="769"/>
      <c r="DO2" s="770"/>
      <c r="DP2" s="229"/>
      <c r="DQ2" s="768" t="s">
        <v>354</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357</v>
      </c>
      <c r="B5" s="763"/>
      <c r="C5" s="763"/>
      <c r="D5" s="763"/>
      <c r="E5" s="763"/>
      <c r="F5" s="763"/>
      <c r="G5" s="763"/>
      <c r="H5" s="763"/>
      <c r="I5" s="763"/>
      <c r="J5" s="763"/>
      <c r="K5" s="763"/>
      <c r="L5" s="763"/>
      <c r="M5" s="763"/>
      <c r="N5" s="763"/>
      <c r="O5" s="763"/>
      <c r="P5" s="764"/>
      <c r="Q5" s="739" t="s">
        <v>358</v>
      </c>
      <c r="R5" s="740"/>
      <c r="S5" s="740"/>
      <c r="T5" s="740"/>
      <c r="U5" s="741"/>
      <c r="V5" s="739" t="s">
        <v>359</v>
      </c>
      <c r="W5" s="740"/>
      <c r="X5" s="740"/>
      <c r="Y5" s="740"/>
      <c r="Z5" s="741"/>
      <c r="AA5" s="739" t="s">
        <v>360</v>
      </c>
      <c r="AB5" s="740"/>
      <c r="AC5" s="740"/>
      <c r="AD5" s="740"/>
      <c r="AE5" s="740"/>
      <c r="AF5" s="772" t="s">
        <v>361</v>
      </c>
      <c r="AG5" s="740"/>
      <c r="AH5" s="740"/>
      <c r="AI5" s="740"/>
      <c r="AJ5" s="751"/>
      <c r="AK5" s="740" t="s">
        <v>362</v>
      </c>
      <c r="AL5" s="740"/>
      <c r="AM5" s="740"/>
      <c r="AN5" s="740"/>
      <c r="AO5" s="741"/>
      <c r="AP5" s="739" t="s">
        <v>363</v>
      </c>
      <c r="AQ5" s="740"/>
      <c r="AR5" s="740"/>
      <c r="AS5" s="740"/>
      <c r="AT5" s="741"/>
      <c r="AU5" s="739" t="s">
        <v>364</v>
      </c>
      <c r="AV5" s="740"/>
      <c r="AW5" s="740"/>
      <c r="AX5" s="740"/>
      <c r="AY5" s="751"/>
      <c r="AZ5" s="236"/>
      <c r="BA5" s="236"/>
      <c r="BB5" s="236"/>
      <c r="BC5" s="236"/>
      <c r="BD5" s="236"/>
      <c r="BE5" s="237"/>
      <c r="BF5" s="237"/>
      <c r="BG5" s="237"/>
      <c r="BH5" s="237"/>
      <c r="BI5" s="237"/>
      <c r="BJ5" s="237"/>
      <c r="BK5" s="237"/>
      <c r="BL5" s="237"/>
      <c r="BM5" s="237"/>
      <c r="BN5" s="237"/>
      <c r="BO5" s="237"/>
      <c r="BP5" s="237"/>
      <c r="BQ5" s="762" t="s">
        <v>365</v>
      </c>
      <c r="BR5" s="763"/>
      <c r="BS5" s="763"/>
      <c r="BT5" s="763"/>
      <c r="BU5" s="763"/>
      <c r="BV5" s="763"/>
      <c r="BW5" s="763"/>
      <c r="BX5" s="763"/>
      <c r="BY5" s="763"/>
      <c r="BZ5" s="763"/>
      <c r="CA5" s="763"/>
      <c r="CB5" s="763"/>
      <c r="CC5" s="763"/>
      <c r="CD5" s="763"/>
      <c r="CE5" s="763"/>
      <c r="CF5" s="763"/>
      <c r="CG5" s="764"/>
      <c r="CH5" s="739" t="s">
        <v>366</v>
      </c>
      <c r="CI5" s="740"/>
      <c r="CJ5" s="740"/>
      <c r="CK5" s="740"/>
      <c r="CL5" s="741"/>
      <c r="CM5" s="739" t="s">
        <v>367</v>
      </c>
      <c r="CN5" s="740"/>
      <c r="CO5" s="740"/>
      <c r="CP5" s="740"/>
      <c r="CQ5" s="741"/>
      <c r="CR5" s="739" t="s">
        <v>368</v>
      </c>
      <c r="CS5" s="740"/>
      <c r="CT5" s="740"/>
      <c r="CU5" s="740"/>
      <c r="CV5" s="741"/>
      <c r="CW5" s="739" t="s">
        <v>369</v>
      </c>
      <c r="CX5" s="740"/>
      <c r="CY5" s="740"/>
      <c r="CZ5" s="740"/>
      <c r="DA5" s="741"/>
      <c r="DB5" s="739" t="s">
        <v>370</v>
      </c>
      <c r="DC5" s="740"/>
      <c r="DD5" s="740"/>
      <c r="DE5" s="740"/>
      <c r="DF5" s="741"/>
      <c r="DG5" s="745" t="s">
        <v>371</v>
      </c>
      <c r="DH5" s="746"/>
      <c r="DI5" s="746"/>
      <c r="DJ5" s="746"/>
      <c r="DK5" s="747"/>
      <c r="DL5" s="745" t="s">
        <v>372</v>
      </c>
      <c r="DM5" s="746"/>
      <c r="DN5" s="746"/>
      <c r="DO5" s="746"/>
      <c r="DP5" s="747"/>
      <c r="DQ5" s="739" t="s">
        <v>373</v>
      </c>
      <c r="DR5" s="740"/>
      <c r="DS5" s="740"/>
      <c r="DT5" s="740"/>
      <c r="DU5" s="741"/>
      <c r="DV5" s="739" t="s">
        <v>364</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374</v>
      </c>
      <c r="C7" s="754"/>
      <c r="D7" s="754"/>
      <c r="E7" s="754"/>
      <c r="F7" s="754"/>
      <c r="G7" s="754"/>
      <c r="H7" s="754"/>
      <c r="I7" s="754"/>
      <c r="J7" s="754"/>
      <c r="K7" s="754"/>
      <c r="L7" s="754"/>
      <c r="M7" s="754"/>
      <c r="N7" s="754"/>
      <c r="O7" s="754"/>
      <c r="P7" s="755"/>
      <c r="Q7" s="756">
        <v>20534</v>
      </c>
      <c r="R7" s="757"/>
      <c r="S7" s="757"/>
      <c r="T7" s="757"/>
      <c r="U7" s="757"/>
      <c r="V7" s="757">
        <v>20230</v>
      </c>
      <c r="W7" s="757"/>
      <c r="X7" s="757"/>
      <c r="Y7" s="757"/>
      <c r="Z7" s="757"/>
      <c r="AA7" s="757">
        <v>304</v>
      </c>
      <c r="AB7" s="757"/>
      <c r="AC7" s="757"/>
      <c r="AD7" s="757"/>
      <c r="AE7" s="758"/>
      <c r="AF7" s="759">
        <v>215</v>
      </c>
      <c r="AG7" s="760"/>
      <c r="AH7" s="760"/>
      <c r="AI7" s="760"/>
      <c r="AJ7" s="761"/>
      <c r="AK7" s="796">
        <v>54</v>
      </c>
      <c r="AL7" s="797"/>
      <c r="AM7" s="797"/>
      <c r="AN7" s="797"/>
      <c r="AO7" s="797"/>
      <c r="AP7" s="797">
        <v>21723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590</v>
      </c>
      <c r="BT7" s="801"/>
      <c r="BU7" s="801"/>
      <c r="BV7" s="801"/>
      <c r="BW7" s="801"/>
      <c r="BX7" s="801"/>
      <c r="BY7" s="801"/>
      <c r="BZ7" s="801"/>
      <c r="CA7" s="801"/>
      <c r="CB7" s="801"/>
      <c r="CC7" s="801"/>
      <c r="CD7" s="801"/>
      <c r="CE7" s="801"/>
      <c r="CF7" s="801"/>
      <c r="CG7" s="802"/>
      <c r="CH7" s="793">
        <v>-2</v>
      </c>
      <c r="CI7" s="794"/>
      <c r="CJ7" s="794"/>
      <c r="CK7" s="794"/>
      <c r="CL7" s="795"/>
      <c r="CM7" s="793">
        <v>36</v>
      </c>
      <c r="CN7" s="794"/>
      <c r="CO7" s="794"/>
      <c r="CP7" s="794"/>
      <c r="CQ7" s="795"/>
      <c r="CR7" s="793">
        <v>41</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375</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376</v>
      </c>
      <c r="B23" s="812" t="s">
        <v>377</v>
      </c>
      <c r="C23" s="813"/>
      <c r="D23" s="813"/>
      <c r="E23" s="813"/>
      <c r="F23" s="813"/>
      <c r="G23" s="813"/>
      <c r="H23" s="813"/>
      <c r="I23" s="813"/>
      <c r="J23" s="813"/>
      <c r="K23" s="813"/>
      <c r="L23" s="813"/>
      <c r="M23" s="813"/>
      <c r="N23" s="813"/>
      <c r="O23" s="813"/>
      <c r="P23" s="814"/>
      <c r="Q23" s="815">
        <v>20530</v>
      </c>
      <c r="R23" s="816"/>
      <c r="S23" s="816"/>
      <c r="T23" s="816"/>
      <c r="U23" s="816"/>
      <c r="V23" s="816">
        <v>20226</v>
      </c>
      <c r="W23" s="816"/>
      <c r="X23" s="816"/>
      <c r="Y23" s="816"/>
      <c r="Z23" s="816"/>
      <c r="AA23" s="816">
        <v>304</v>
      </c>
      <c r="AB23" s="816"/>
      <c r="AC23" s="816"/>
      <c r="AD23" s="816"/>
      <c r="AE23" s="817"/>
      <c r="AF23" s="818">
        <v>215</v>
      </c>
      <c r="AG23" s="816"/>
      <c r="AH23" s="816"/>
      <c r="AI23" s="816"/>
      <c r="AJ23" s="819"/>
      <c r="AK23" s="820"/>
      <c r="AL23" s="821"/>
      <c r="AM23" s="821"/>
      <c r="AN23" s="821"/>
      <c r="AO23" s="821"/>
      <c r="AP23" s="816">
        <v>21723</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378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379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357</v>
      </c>
      <c r="B26" s="763"/>
      <c r="C26" s="763"/>
      <c r="D26" s="763"/>
      <c r="E26" s="763"/>
      <c r="F26" s="763"/>
      <c r="G26" s="763"/>
      <c r="H26" s="763"/>
      <c r="I26" s="763"/>
      <c r="J26" s="763"/>
      <c r="K26" s="763"/>
      <c r="L26" s="763"/>
      <c r="M26" s="763"/>
      <c r="N26" s="763"/>
      <c r="O26" s="763"/>
      <c r="P26" s="764"/>
      <c r="Q26" s="739" t="s">
        <v>380</v>
      </c>
      <c r="R26" s="740"/>
      <c r="S26" s="740"/>
      <c r="T26" s="740"/>
      <c r="U26" s="741"/>
      <c r="V26" s="739" t="s">
        <v>381</v>
      </c>
      <c r="W26" s="740"/>
      <c r="X26" s="740"/>
      <c r="Y26" s="740"/>
      <c r="Z26" s="741"/>
      <c r="AA26" s="739" t="s">
        <v>382</v>
      </c>
      <c r="AB26" s="740"/>
      <c r="AC26" s="740"/>
      <c r="AD26" s="740"/>
      <c r="AE26" s="740"/>
      <c r="AF26" s="834" t="s">
        <v>383</v>
      </c>
      <c r="AG26" s="835"/>
      <c r="AH26" s="835"/>
      <c r="AI26" s="835"/>
      <c r="AJ26" s="836"/>
      <c r="AK26" s="740" t="s">
        <v>384</v>
      </c>
      <c r="AL26" s="740"/>
      <c r="AM26" s="740"/>
      <c r="AN26" s="740"/>
      <c r="AO26" s="741"/>
      <c r="AP26" s="739" t="s">
        <v>385</v>
      </c>
      <c r="AQ26" s="740"/>
      <c r="AR26" s="740"/>
      <c r="AS26" s="740"/>
      <c r="AT26" s="741"/>
      <c r="AU26" s="739" t="s">
        <v>386</v>
      </c>
      <c r="AV26" s="740"/>
      <c r="AW26" s="740"/>
      <c r="AX26" s="740"/>
      <c r="AY26" s="741"/>
      <c r="AZ26" s="739" t="s">
        <v>387</v>
      </c>
      <c r="BA26" s="740"/>
      <c r="BB26" s="740"/>
      <c r="BC26" s="740"/>
      <c r="BD26" s="741"/>
      <c r="BE26" s="739" t="s">
        <v>364</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388</v>
      </c>
      <c r="C28" s="754"/>
      <c r="D28" s="754"/>
      <c r="E28" s="754"/>
      <c r="F28" s="754"/>
      <c r="G28" s="754"/>
      <c r="H28" s="754"/>
      <c r="I28" s="754"/>
      <c r="J28" s="754"/>
      <c r="K28" s="754"/>
      <c r="L28" s="754"/>
      <c r="M28" s="754"/>
      <c r="N28" s="754"/>
      <c r="O28" s="754"/>
      <c r="P28" s="755"/>
      <c r="Q28" s="844">
        <v>5840</v>
      </c>
      <c r="R28" s="845"/>
      <c r="S28" s="845"/>
      <c r="T28" s="845"/>
      <c r="U28" s="845"/>
      <c r="V28" s="845">
        <v>5654</v>
      </c>
      <c r="W28" s="845"/>
      <c r="X28" s="845"/>
      <c r="Y28" s="845"/>
      <c r="Z28" s="845"/>
      <c r="AA28" s="845">
        <v>186</v>
      </c>
      <c r="AB28" s="845"/>
      <c r="AC28" s="845"/>
      <c r="AD28" s="845"/>
      <c r="AE28" s="846"/>
      <c r="AF28" s="847">
        <v>186</v>
      </c>
      <c r="AG28" s="845"/>
      <c r="AH28" s="845"/>
      <c r="AI28" s="845"/>
      <c r="AJ28" s="848"/>
      <c r="AK28" s="849">
        <v>455</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389</v>
      </c>
      <c r="C29" s="778"/>
      <c r="D29" s="778"/>
      <c r="E29" s="778"/>
      <c r="F29" s="778"/>
      <c r="G29" s="778"/>
      <c r="H29" s="778"/>
      <c r="I29" s="778"/>
      <c r="J29" s="778"/>
      <c r="K29" s="778"/>
      <c r="L29" s="778"/>
      <c r="M29" s="778"/>
      <c r="N29" s="778"/>
      <c r="O29" s="778"/>
      <c r="P29" s="779"/>
      <c r="Q29" s="780">
        <v>4094</v>
      </c>
      <c r="R29" s="781"/>
      <c r="S29" s="781"/>
      <c r="T29" s="781"/>
      <c r="U29" s="781"/>
      <c r="V29" s="781">
        <v>4006</v>
      </c>
      <c r="W29" s="781"/>
      <c r="X29" s="781"/>
      <c r="Y29" s="781"/>
      <c r="Z29" s="781"/>
      <c r="AA29" s="781">
        <v>88</v>
      </c>
      <c r="AB29" s="781"/>
      <c r="AC29" s="781"/>
      <c r="AD29" s="781"/>
      <c r="AE29" s="782"/>
      <c r="AF29" s="783">
        <v>88</v>
      </c>
      <c r="AG29" s="784"/>
      <c r="AH29" s="784"/>
      <c r="AI29" s="784"/>
      <c r="AJ29" s="785"/>
      <c r="AK29" s="852">
        <v>596</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390</v>
      </c>
      <c r="C30" s="778"/>
      <c r="D30" s="778"/>
      <c r="E30" s="778"/>
      <c r="F30" s="778"/>
      <c r="G30" s="778"/>
      <c r="H30" s="778"/>
      <c r="I30" s="778"/>
      <c r="J30" s="778"/>
      <c r="K30" s="778"/>
      <c r="L30" s="778"/>
      <c r="M30" s="778"/>
      <c r="N30" s="778"/>
      <c r="O30" s="778"/>
      <c r="P30" s="779"/>
      <c r="Q30" s="780">
        <v>569</v>
      </c>
      <c r="R30" s="781"/>
      <c r="S30" s="781"/>
      <c r="T30" s="781"/>
      <c r="U30" s="781"/>
      <c r="V30" s="781">
        <v>560</v>
      </c>
      <c r="W30" s="781"/>
      <c r="X30" s="781"/>
      <c r="Y30" s="781"/>
      <c r="Z30" s="781"/>
      <c r="AA30" s="781">
        <v>9</v>
      </c>
      <c r="AB30" s="781"/>
      <c r="AC30" s="781"/>
      <c r="AD30" s="781"/>
      <c r="AE30" s="782"/>
      <c r="AF30" s="783">
        <v>9</v>
      </c>
      <c r="AG30" s="784"/>
      <c r="AH30" s="784"/>
      <c r="AI30" s="784"/>
      <c r="AJ30" s="785"/>
      <c r="AK30" s="852">
        <v>197</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391</v>
      </c>
      <c r="C31" s="778"/>
      <c r="D31" s="778"/>
      <c r="E31" s="778"/>
      <c r="F31" s="778"/>
      <c r="G31" s="778"/>
      <c r="H31" s="778"/>
      <c r="I31" s="778"/>
      <c r="J31" s="778"/>
      <c r="K31" s="778"/>
      <c r="L31" s="778"/>
      <c r="M31" s="778"/>
      <c r="N31" s="778"/>
      <c r="O31" s="778"/>
      <c r="P31" s="779"/>
      <c r="Q31" s="780">
        <v>18</v>
      </c>
      <c r="R31" s="781"/>
      <c r="S31" s="781"/>
      <c r="T31" s="781"/>
      <c r="U31" s="781"/>
      <c r="V31" s="781">
        <v>18</v>
      </c>
      <c r="W31" s="781"/>
      <c r="X31" s="781"/>
      <c r="Y31" s="781"/>
      <c r="Z31" s="781"/>
      <c r="AA31" s="781"/>
      <c r="AB31" s="781"/>
      <c r="AC31" s="781"/>
      <c r="AD31" s="781"/>
      <c r="AE31" s="782"/>
      <c r="AF31" s="783" t="s">
        <v>392</v>
      </c>
      <c r="AG31" s="784"/>
      <c r="AH31" s="784"/>
      <c r="AI31" s="784"/>
      <c r="AJ31" s="785"/>
      <c r="AK31" s="852">
        <v>3</v>
      </c>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393</v>
      </c>
      <c r="C32" s="778"/>
      <c r="D32" s="778"/>
      <c r="E32" s="778"/>
      <c r="F32" s="778"/>
      <c r="G32" s="778"/>
      <c r="H32" s="778"/>
      <c r="I32" s="778"/>
      <c r="J32" s="778"/>
      <c r="K32" s="778"/>
      <c r="L32" s="778"/>
      <c r="M32" s="778"/>
      <c r="N32" s="778"/>
      <c r="O32" s="778"/>
      <c r="P32" s="779"/>
      <c r="Q32" s="780">
        <v>104</v>
      </c>
      <c r="R32" s="781"/>
      <c r="S32" s="781"/>
      <c r="T32" s="781"/>
      <c r="U32" s="781"/>
      <c r="V32" s="781">
        <v>104</v>
      </c>
      <c r="W32" s="781"/>
      <c r="X32" s="781"/>
      <c r="Y32" s="781"/>
      <c r="Z32" s="781"/>
      <c r="AA32" s="781"/>
      <c r="AB32" s="781"/>
      <c r="AC32" s="781"/>
      <c r="AD32" s="781"/>
      <c r="AE32" s="782"/>
      <c r="AF32" s="783" t="s">
        <v>122</v>
      </c>
      <c r="AG32" s="784"/>
      <c r="AH32" s="784"/>
      <c r="AI32" s="784"/>
      <c r="AJ32" s="785"/>
      <c r="AK32" s="852">
        <v>2</v>
      </c>
      <c r="AL32" s="853"/>
      <c r="AM32" s="853"/>
      <c r="AN32" s="853"/>
      <c r="AO32" s="853"/>
      <c r="AP32" s="853">
        <v>65</v>
      </c>
      <c r="AQ32" s="853"/>
      <c r="AR32" s="853"/>
      <c r="AS32" s="853"/>
      <c r="AT32" s="853"/>
      <c r="AU32" s="853">
        <v>3</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394</v>
      </c>
      <c r="C33" s="778"/>
      <c r="D33" s="778"/>
      <c r="E33" s="778"/>
      <c r="F33" s="778"/>
      <c r="G33" s="778"/>
      <c r="H33" s="778"/>
      <c r="I33" s="778"/>
      <c r="J33" s="778"/>
      <c r="K33" s="778"/>
      <c r="L33" s="778"/>
      <c r="M33" s="778"/>
      <c r="N33" s="778"/>
      <c r="O33" s="778"/>
      <c r="P33" s="779"/>
      <c r="Q33" s="780">
        <v>907</v>
      </c>
      <c r="R33" s="781"/>
      <c r="S33" s="781"/>
      <c r="T33" s="781"/>
      <c r="U33" s="781"/>
      <c r="V33" s="781">
        <v>792</v>
      </c>
      <c r="W33" s="781"/>
      <c r="X33" s="781"/>
      <c r="Y33" s="781"/>
      <c r="Z33" s="781"/>
      <c r="AA33" s="781">
        <v>115</v>
      </c>
      <c r="AB33" s="781"/>
      <c r="AC33" s="781"/>
      <c r="AD33" s="781"/>
      <c r="AE33" s="782"/>
      <c r="AF33" s="783">
        <v>1026</v>
      </c>
      <c r="AG33" s="784"/>
      <c r="AH33" s="784"/>
      <c r="AI33" s="784"/>
      <c r="AJ33" s="785"/>
      <c r="AK33" s="852">
        <v>104</v>
      </c>
      <c r="AL33" s="853"/>
      <c r="AM33" s="853"/>
      <c r="AN33" s="853"/>
      <c r="AO33" s="853"/>
      <c r="AP33" s="853">
        <v>1717</v>
      </c>
      <c r="AQ33" s="853"/>
      <c r="AR33" s="853"/>
      <c r="AS33" s="853"/>
      <c r="AT33" s="853"/>
      <c r="AU33" s="853">
        <v>529</v>
      </c>
      <c r="AV33" s="853"/>
      <c r="AW33" s="853"/>
      <c r="AX33" s="853"/>
      <c r="AY33" s="853"/>
      <c r="AZ33" s="854"/>
      <c r="BA33" s="854"/>
      <c r="BB33" s="854"/>
      <c r="BC33" s="854"/>
      <c r="BD33" s="854"/>
      <c r="BE33" s="850" t="s">
        <v>395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396</v>
      </c>
      <c r="C34" s="778"/>
      <c r="D34" s="778"/>
      <c r="E34" s="778"/>
      <c r="F34" s="778"/>
      <c r="G34" s="778"/>
      <c r="H34" s="778"/>
      <c r="I34" s="778"/>
      <c r="J34" s="778"/>
      <c r="K34" s="778"/>
      <c r="L34" s="778"/>
      <c r="M34" s="778"/>
      <c r="N34" s="778"/>
      <c r="O34" s="778"/>
      <c r="P34" s="779"/>
      <c r="Q34" s="780">
        <v>4703</v>
      </c>
      <c r="R34" s="781"/>
      <c r="S34" s="781"/>
      <c r="T34" s="781"/>
      <c r="U34" s="781"/>
      <c r="V34" s="781">
        <v>4531</v>
      </c>
      <c r="W34" s="781"/>
      <c r="X34" s="781"/>
      <c r="Y34" s="781"/>
      <c r="Z34" s="781"/>
      <c r="AA34" s="781">
        <v>172</v>
      </c>
      <c r="AB34" s="781"/>
      <c r="AC34" s="781"/>
      <c r="AD34" s="781"/>
      <c r="AE34" s="782"/>
      <c r="AF34" s="783">
        <v>2339</v>
      </c>
      <c r="AG34" s="784"/>
      <c r="AH34" s="784"/>
      <c r="AI34" s="784"/>
      <c r="AJ34" s="785"/>
      <c r="AK34" s="852">
        <v>598</v>
      </c>
      <c r="AL34" s="853"/>
      <c r="AM34" s="853"/>
      <c r="AN34" s="853"/>
      <c r="AO34" s="853"/>
      <c r="AP34" s="853">
        <v>5107</v>
      </c>
      <c r="AQ34" s="853"/>
      <c r="AR34" s="853"/>
      <c r="AS34" s="853"/>
      <c r="AT34" s="853"/>
      <c r="AU34" s="853">
        <v>3350</v>
      </c>
      <c r="AV34" s="853"/>
      <c r="AW34" s="853"/>
      <c r="AX34" s="853"/>
      <c r="AY34" s="853"/>
      <c r="AZ34" s="854"/>
      <c r="BA34" s="854"/>
      <c r="BB34" s="854"/>
      <c r="BC34" s="854"/>
      <c r="BD34" s="854"/>
      <c r="BE34" s="850" t="s">
        <v>397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398</v>
      </c>
      <c r="C35" s="778"/>
      <c r="D35" s="778"/>
      <c r="E35" s="778"/>
      <c r="F35" s="778"/>
      <c r="G35" s="778"/>
      <c r="H35" s="778"/>
      <c r="I35" s="778"/>
      <c r="J35" s="778"/>
      <c r="K35" s="778"/>
      <c r="L35" s="778"/>
      <c r="M35" s="778"/>
      <c r="N35" s="778"/>
      <c r="O35" s="778"/>
      <c r="P35" s="779"/>
      <c r="Q35" s="780">
        <v>16</v>
      </c>
      <c r="R35" s="781"/>
      <c r="S35" s="781"/>
      <c r="T35" s="781"/>
      <c r="U35" s="781"/>
      <c r="V35" s="781">
        <v>16</v>
      </c>
      <c r="W35" s="781"/>
      <c r="X35" s="781"/>
      <c r="Y35" s="781"/>
      <c r="Z35" s="781"/>
      <c r="AA35" s="781"/>
      <c r="AB35" s="781"/>
      <c r="AC35" s="781"/>
      <c r="AD35" s="781"/>
      <c r="AE35" s="782"/>
      <c r="AF35" s="783" t="s">
        <v>399</v>
      </c>
      <c r="AG35" s="784"/>
      <c r="AH35" s="784"/>
      <c r="AI35" s="784"/>
      <c r="AJ35" s="785"/>
      <c r="AK35" s="852">
        <v>14</v>
      </c>
      <c r="AL35" s="853"/>
      <c r="AM35" s="853"/>
      <c r="AN35" s="853"/>
      <c r="AO35" s="853"/>
      <c r="AP35" s="853">
        <v>26</v>
      </c>
      <c r="AQ35" s="853"/>
      <c r="AR35" s="853"/>
      <c r="AS35" s="853"/>
      <c r="AT35" s="853"/>
      <c r="AU35" s="853">
        <v>25</v>
      </c>
      <c r="AV35" s="853"/>
      <c r="AW35" s="853"/>
      <c r="AX35" s="853"/>
      <c r="AY35" s="853"/>
      <c r="AZ35" s="854"/>
      <c r="BA35" s="854"/>
      <c r="BB35" s="854"/>
      <c r="BC35" s="854"/>
      <c r="BD35" s="854"/>
      <c r="BE35" s="850" t="s">
        <v>400</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401</v>
      </c>
      <c r="C36" s="778"/>
      <c r="D36" s="778"/>
      <c r="E36" s="778"/>
      <c r="F36" s="778"/>
      <c r="G36" s="778"/>
      <c r="H36" s="778"/>
      <c r="I36" s="778"/>
      <c r="J36" s="778"/>
      <c r="K36" s="778"/>
      <c r="L36" s="778"/>
      <c r="M36" s="778"/>
      <c r="N36" s="778"/>
      <c r="O36" s="778"/>
      <c r="P36" s="779"/>
      <c r="Q36" s="780">
        <v>78</v>
      </c>
      <c r="R36" s="781"/>
      <c r="S36" s="781"/>
      <c r="T36" s="781"/>
      <c r="U36" s="781"/>
      <c r="V36" s="781">
        <v>78</v>
      </c>
      <c r="W36" s="781"/>
      <c r="X36" s="781"/>
      <c r="Y36" s="781"/>
      <c r="Z36" s="781"/>
      <c r="AA36" s="781"/>
      <c r="AB36" s="781"/>
      <c r="AC36" s="781"/>
      <c r="AD36" s="781"/>
      <c r="AE36" s="782"/>
      <c r="AF36" s="783" t="s">
        <v>402</v>
      </c>
      <c r="AG36" s="784"/>
      <c r="AH36" s="784"/>
      <c r="AI36" s="784"/>
      <c r="AJ36" s="785"/>
      <c r="AK36" s="852"/>
      <c r="AL36" s="853"/>
      <c r="AM36" s="853"/>
      <c r="AN36" s="853"/>
      <c r="AO36" s="853"/>
      <c r="AP36" s="853">
        <v>260</v>
      </c>
      <c r="AQ36" s="853"/>
      <c r="AR36" s="853"/>
      <c r="AS36" s="853"/>
      <c r="AT36" s="853"/>
      <c r="AU36" s="853"/>
      <c r="AV36" s="853"/>
      <c r="AW36" s="853"/>
      <c r="AX36" s="853"/>
      <c r="AY36" s="853"/>
      <c r="AZ36" s="854"/>
      <c r="BA36" s="854"/>
      <c r="BB36" s="854"/>
      <c r="BC36" s="854"/>
      <c r="BD36" s="854"/>
      <c r="BE36" s="850" t="s">
        <v>400</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403</v>
      </c>
      <c r="C37" s="778"/>
      <c r="D37" s="778"/>
      <c r="E37" s="778"/>
      <c r="F37" s="778"/>
      <c r="G37" s="778"/>
      <c r="H37" s="778"/>
      <c r="I37" s="778"/>
      <c r="J37" s="778"/>
      <c r="K37" s="778"/>
      <c r="L37" s="778"/>
      <c r="M37" s="778"/>
      <c r="N37" s="778"/>
      <c r="O37" s="778"/>
      <c r="P37" s="779"/>
      <c r="Q37" s="780">
        <v>63</v>
      </c>
      <c r="R37" s="781"/>
      <c r="S37" s="781"/>
      <c r="T37" s="781"/>
      <c r="U37" s="781"/>
      <c r="V37" s="781">
        <v>63</v>
      </c>
      <c r="W37" s="781"/>
      <c r="X37" s="781"/>
      <c r="Y37" s="781"/>
      <c r="Z37" s="781"/>
      <c r="AA37" s="781"/>
      <c r="AB37" s="781"/>
      <c r="AC37" s="781"/>
      <c r="AD37" s="781"/>
      <c r="AE37" s="782"/>
      <c r="AF37" s="783" t="s">
        <v>122</v>
      </c>
      <c r="AG37" s="784"/>
      <c r="AH37" s="784"/>
      <c r="AI37" s="784"/>
      <c r="AJ37" s="785"/>
      <c r="AK37" s="852">
        <v>18</v>
      </c>
      <c r="AL37" s="853"/>
      <c r="AM37" s="853"/>
      <c r="AN37" s="853"/>
      <c r="AO37" s="853"/>
      <c r="AP37" s="853"/>
      <c r="AQ37" s="853"/>
      <c r="AR37" s="853"/>
      <c r="AS37" s="853"/>
      <c r="AT37" s="853"/>
      <c r="AU37" s="853"/>
      <c r="AV37" s="853"/>
      <c r="AW37" s="853"/>
      <c r="AX37" s="853"/>
      <c r="AY37" s="853"/>
      <c r="AZ37" s="854"/>
      <c r="BA37" s="854"/>
      <c r="BB37" s="854"/>
      <c r="BC37" s="854"/>
      <c r="BD37" s="854"/>
      <c r="BE37" s="850" t="s">
        <v>404</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405</v>
      </c>
      <c r="C38" s="778"/>
      <c r="D38" s="778"/>
      <c r="E38" s="778"/>
      <c r="F38" s="778"/>
      <c r="G38" s="778"/>
      <c r="H38" s="778"/>
      <c r="I38" s="778"/>
      <c r="J38" s="778"/>
      <c r="K38" s="778"/>
      <c r="L38" s="778"/>
      <c r="M38" s="778"/>
      <c r="N38" s="778"/>
      <c r="O38" s="778"/>
      <c r="P38" s="779"/>
      <c r="Q38" s="780">
        <v>1603</v>
      </c>
      <c r="R38" s="781"/>
      <c r="S38" s="781"/>
      <c r="T38" s="781"/>
      <c r="U38" s="781"/>
      <c r="V38" s="781">
        <v>1603</v>
      </c>
      <c r="W38" s="781"/>
      <c r="X38" s="781"/>
      <c r="Y38" s="781"/>
      <c r="Z38" s="781"/>
      <c r="AA38" s="781"/>
      <c r="AB38" s="781"/>
      <c r="AC38" s="781"/>
      <c r="AD38" s="781"/>
      <c r="AE38" s="782"/>
      <c r="AF38" s="783" t="s">
        <v>406</v>
      </c>
      <c r="AG38" s="784"/>
      <c r="AH38" s="784"/>
      <c r="AI38" s="784"/>
      <c r="AJ38" s="785"/>
      <c r="AK38" s="852">
        <v>952</v>
      </c>
      <c r="AL38" s="853"/>
      <c r="AM38" s="853"/>
      <c r="AN38" s="853"/>
      <c r="AO38" s="853"/>
      <c r="AP38" s="853">
        <v>10107</v>
      </c>
      <c r="AQ38" s="853"/>
      <c r="AR38" s="853"/>
      <c r="AS38" s="853"/>
      <c r="AT38" s="853"/>
      <c r="AU38" s="853">
        <v>8692</v>
      </c>
      <c r="AV38" s="853"/>
      <c r="AW38" s="853"/>
      <c r="AX38" s="853"/>
      <c r="AY38" s="853"/>
      <c r="AZ38" s="854"/>
      <c r="BA38" s="854"/>
      <c r="BB38" s="854"/>
      <c r="BC38" s="854"/>
      <c r="BD38" s="854"/>
      <c r="BE38" s="850" t="s">
        <v>400</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407</v>
      </c>
      <c r="C39" s="778"/>
      <c r="D39" s="778"/>
      <c r="E39" s="778"/>
      <c r="F39" s="778"/>
      <c r="G39" s="778"/>
      <c r="H39" s="778"/>
      <c r="I39" s="778"/>
      <c r="J39" s="778"/>
      <c r="K39" s="778"/>
      <c r="L39" s="778"/>
      <c r="M39" s="778"/>
      <c r="N39" s="778"/>
      <c r="O39" s="778"/>
      <c r="P39" s="779"/>
      <c r="Q39" s="780">
        <v>25</v>
      </c>
      <c r="R39" s="781"/>
      <c r="S39" s="781"/>
      <c r="T39" s="781"/>
      <c r="U39" s="781"/>
      <c r="V39" s="781">
        <v>25</v>
      </c>
      <c r="W39" s="781"/>
      <c r="X39" s="781"/>
      <c r="Y39" s="781"/>
      <c r="Z39" s="781"/>
      <c r="AA39" s="781"/>
      <c r="AB39" s="781"/>
      <c r="AC39" s="781"/>
      <c r="AD39" s="781"/>
      <c r="AE39" s="782"/>
      <c r="AF39" s="783" t="s">
        <v>402</v>
      </c>
      <c r="AG39" s="784"/>
      <c r="AH39" s="784"/>
      <c r="AI39" s="784"/>
      <c r="AJ39" s="785"/>
      <c r="AK39" s="852">
        <v>14</v>
      </c>
      <c r="AL39" s="853"/>
      <c r="AM39" s="853"/>
      <c r="AN39" s="853"/>
      <c r="AO39" s="853"/>
      <c r="AP39" s="853">
        <v>64</v>
      </c>
      <c r="AQ39" s="853"/>
      <c r="AR39" s="853"/>
      <c r="AS39" s="853"/>
      <c r="AT39" s="853"/>
      <c r="AU39" s="853">
        <v>63</v>
      </c>
      <c r="AV39" s="853"/>
      <c r="AW39" s="853"/>
      <c r="AX39" s="853"/>
      <c r="AY39" s="853"/>
      <c r="AZ39" s="854"/>
      <c r="BA39" s="854"/>
      <c r="BB39" s="854"/>
      <c r="BC39" s="854"/>
      <c r="BD39" s="854"/>
      <c r="BE39" s="850" t="s">
        <v>400</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t="s">
        <v>408</v>
      </c>
      <c r="C40" s="778"/>
      <c r="D40" s="778"/>
      <c r="E40" s="778"/>
      <c r="F40" s="778"/>
      <c r="G40" s="778"/>
      <c r="H40" s="778"/>
      <c r="I40" s="778"/>
      <c r="J40" s="778"/>
      <c r="K40" s="778"/>
      <c r="L40" s="778"/>
      <c r="M40" s="778"/>
      <c r="N40" s="778"/>
      <c r="O40" s="778"/>
      <c r="P40" s="779"/>
      <c r="Q40" s="780">
        <v>84</v>
      </c>
      <c r="R40" s="781"/>
      <c r="S40" s="781"/>
      <c r="T40" s="781"/>
      <c r="U40" s="781"/>
      <c r="V40" s="781">
        <v>84</v>
      </c>
      <c r="W40" s="781"/>
      <c r="X40" s="781"/>
      <c r="Y40" s="781"/>
      <c r="Z40" s="781"/>
      <c r="AA40" s="781"/>
      <c r="AB40" s="781"/>
      <c r="AC40" s="781"/>
      <c r="AD40" s="781"/>
      <c r="AE40" s="782"/>
      <c r="AF40" s="783" t="s">
        <v>122</v>
      </c>
      <c r="AG40" s="784"/>
      <c r="AH40" s="784"/>
      <c r="AI40" s="784"/>
      <c r="AJ40" s="785"/>
      <c r="AK40" s="852">
        <v>31</v>
      </c>
      <c r="AL40" s="853"/>
      <c r="AM40" s="853"/>
      <c r="AN40" s="853"/>
      <c r="AO40" s="853"/>
      <c r="AP40" s="853">
        <v>257</v>
      </c>
      <c r="AQ40" s="853"/>
      <c r="AR40" s="853"/>
      <c r="AS40" s="853"/>
      <c r="AT40" s="853"/>
      <c r="AU40" s="853">
        <v>257</v>
      </c>
      <c r="AV40" s="853"/>
      <c r="AW40" s="853"/>
      <c r="AX40" s="853"/>
      <c r="AY40" s="853"/>
      <c r="AZ40" s="854"/>
      <c r="BA40" s="854"/>
      <c r="BB40" s="854"/>
      <c r="BC40" s="854"/>
      <c r="BD40" s="854"/>
      <c r="BE40" s="850" t="s">
        <v>409</v>
      </c>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376</v>
      </c>
      <c r="B63" s="812" t="s">
        <v>411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3649</v>
      </c>
      <c r="AG63" s="864"/>
      <c r="AH63" s="864"/>
      <c r="AI63" s="864"/>
      <c r="AJ63" s="865"/>
      <c r="AK63" s="866"/>
      <c r="AL63" s="861"/>
      <c r="AM63" s="861"/>
      <c r="AN63" s="861"/>
      <c r="AO63" s="861"/>
      <c r="AP63" s="864">
        <v>17603</v>
      </c>
      <c r="AQ63" s="864"/>
      <c r="AR63" s="864"/>
      <c r="AS63" s="864"/>
      <c r="AT63" s="864"/>
      <c r="AU63" s="864">
        <v>12919</v>
      </c>
      <c r="AV63" s="864"/>
      <c r="AW63" s="864"/>
      <c r="AX63" s="864"/>
      <c r="AY63" s="864"/>
      <c r="AZ63" s="868"/>
      <c r="BA63" s="868"/>
      <c r="BB63" s="868"/>
      <c r="BC63" s="868"/>
      <c r="BD63" s="868"/>
      <c r="BE63" s="869"/>
      <c r="BF63" s="869"/>
      <c r="BG63" s="869"/>
      <c r="BH63" s="869"/>
      <c r="BI63" s="870"/>
      <c r="BJ63" s="871" t="s">
        <v>412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414</v>
      </c>
      <c r="B66" s="763"/>
      <c r="C66" s="763"/>
      <c r="D66" s="763"/>
      <c r="E66" s="763"/>
      <c r="F66" s="763"/>
      <c r="G66" s="763"/>
      <c r="H66" s="763"/>
      <c r="I66" s="763"/>
      <c r="J66" s="763"/>
      <c r="K66" s="763"/>
      <c r="L66" s="763"/>
      <c r="M66" s="763"/>
      <c r="N66" s="763"/>
      <c r="O66" s="763"/>
      <c r="P66" s="764"/>
      <c r="Q66" s="739" t="s">
        <v>415</v>
      </c>
      <c r="R66" s="740"/>
      <c r="S66" s="740"/>
      <c r="T66" s="740"/>
      <c r="U66" s="741"/>
      <c r="V66" s="739" t="s">
        <v>381</v>
      </c>
      <c r="W66" s="740"/>
      <c r="X66" s="740"/>
      <c r="Y66" s="740"/>
      <c r="Z66" s="741"/>
      <c r="AA66" s="739" t="s">
        <v>416</v>
      </c>
      <c r="AB66" s="740"/>
      <c r="AC66" s="740"/>
      <c r="AD66" s="740"/>
      <c r="AE66" s="741"/>
      <c r="AF66" s="874" t="s">
        <v>417</v>
      </c>
      <c r="AG66" s="835"/>
      <c r="AH66" s="835"/>
      <c r="AI66" s="835"/>
      <c r="AJ66" s="875"/>
      <c r="AK66" s="739" t="s">
        <v>418</v>
      </c>
      <c r="AL66" s="763"/>
      <c r="AM66" s="763"/>
      <c r="AN66" s="763"/>
      <c r="AO66" s="764"/>
      <c r="AP66" s="739" t="s">
        <v>419</v>
      </c>
      <c r="AQ66" s="740"/>
      <c r="AR66" s="740"/>
      <c r="AS66" s="740"/>
      <c r="AT66" s="741"/>
      <c r="AU66" s="739" t="s">
        <v>420</v>
      </c>
      <c r="AV66" s="740"/>
      <c r="AW66" s="740"/>
      <c r="AX66" s="740"/>
      <c r="AY66" s="741"/>
      <c r="AZ66" s="739" t="s">
        <v>364</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580</v>
      </c>
      <c r="C68" s="892"/>
      <c r="D68" s="892"/>
      <c r="E68" s="892"/>
      <c r="F68" s="892"/>
      <c r="G68" s="892"/>
      <c r="H68" s="892"/>
      <c r="I68" s="892"/>
      <c r="J68" s="892"/>
      <c r="K68" s="892"/>
      <c r="L68" s="892"/>
      <c r="M68" s="892"/>
      <c r="N68" s="892"/>
      <c r="O68" s="892"/>
      <c r="P68" s="893"/>
      <c r="Q68" s="894">
        <v>21</v>
      </c>
      <c r="R68" s="888"/>
      <c r="S68" s="888"/>
      <c r="T68" s="888"/>
      <c r="U68" s="888"/>
      <c r="V68" s="888">
        <v>19</v>
      </c>
      <c r="W68" s="888"/>
      <c r="X68" s="888"/>
      <c r="Y68" s="888"/>
      <c r="Z68" s="888"/>
      <c r="AA68" s="888">
        <v>2</v>
      </c>
      <c r="AB68" s="888"/>
      <c r="AC68" s="888"/>
      <c r="AD68" s="888"/>
      <c r="AE68" s="888"/>
      <c r="AF68" s="888">
        <v>2</v>
      </c>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581</v>
      </c>
      <c r="C69" s="896"/>
      <c r="D69" s="896"/>
      <c r="E69" s="896"/>
      <c r="F69" s="896"/>
      <c r="G69" s="896"/>
      <c r="H69" s="896"/>
      <c r="I69" s="896"/>
      <c r="J69" s="896"/>
      <c r="K69" s="896"/>
      <c r="L69" s="896"/>
      <c r="M69" s="896"/>
      <c r="N69" s="896"/>
      <c r="O69" s="896"/>
      <c r="P69" s="897"/>
      <c r="Q69" s="898">
        <v>1283</v>
      </c>
      <c r="R69" s="853"/>
      <c r="S69" s="853"/>
      <c r="T69" s="853"/>
      <c r="U69" s="853"/>
      <c r="V69" s="853">
        <v>1266</v>
      </c>
      <c r="W69" s="853"/>
      <c r="X69" s="853"/>
      <c r="Y69" s="853"/>
      <c r="Z69" s="853"/>
      <c r="AA69" s="853">
        <v>17</v>
      </c>
      <c r="AB69" s="853"/>
      <c r="AC69" s="853"/>
      <c r="AD69" s="853"/>
      <c r="AE69" s="853"/>
      <c r="AF69" s="853">
        <v>17</v>
      </c>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582</v>
      </c>
      <c r="C70" s="896"/>
      <c r="D70" s="896"/>
      <c r="E70" s="896"/>
      <c r="F70" s="896"/>
      <c r="G70" s="896"/>
      <c r="H70" s="896"/>
      <c r="I70" s="896"/>
      <c r="J70" s="896"/>
      <c r="K70" s="896"/>
      <c r="L70" s="896"/>
      <c r="M70" s="896"/>
      <c r="N70" s="896"/>
      <c r="O70" s="896"/>
      <c r="P70" s="897"/>
      <c r="Q70" s="898">
        <v>95</v>
      </c>
      <c r="R70" s="853"/>
      <c r="S70" s="853"/>
      <c r="T70" s="853"/>
      <c r="U70" s="853"/>
      <c r="V70" s="853">
        <v>85</v>
      </c>
      <c r="W70" s="853"/>
      <c r="X70" s="853"/>
      <c r="Y70" s="853"/>
      <c r="Z70" s="853"/>
      <c r="AA70" s="853">
        <v>10</v>
      </c>
      <c r="AB70" s="853"/>
      <c r="AC70" s="853"/>
      <c r="AD70" s="853"/>
      <c r="AE70" s="853"/>
      <c r="AF70" s="853">
        <v>10</v>
      </c>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583</v>
      </c>
      <c r="C71" s="896"/>
      <c r="D71" s="896"/>
      <c r="E71" s="896"/>
      <c r="F71" s="896"/>
      <c r="G71" s="896"/>
      <c r="H71" s="896"/>
      <c r="I71" s="896"/>
      <c r="J71" s="896"/>
      <c r="K71" s="896"/>
      <c r="L71" s="896"/>
      <c r="M71" s="896"/>
      <c r="N71" s="896"/>
      <c r="O71" s="896"/>
      <c r="P71" s="897"/>
      <c r="Q71" s="898">
        <v>164</v>
      </c>
      <c r="R71" s="853"/>
      <c r="S71" s="853"/>
      <c r="T71" s="853"/>
      <c r="U71" s="853"/>
      <c r="V71" s="853">
        <v>147</v>
      </c>
      <c r="W71" s="853"/>
      <c r="X71" s="853"/>
      <c r="Y71" s="853"/>
      <c r="Z71" s="853"/>
      <c r="AA71" s="853">
        <v>17</v>
      </c>
      <c r="AB71" s="853"/>
      <c r="AC71" s="853"/>
      <c r="AD71" s="853"/>
      <c r="AE71" s="853"/>
      <c r="AF71" s="853">
        <v>17</v>
      </c>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584</v>
      </c>
      <c r="C72" s="896"/>
      <c r="D72" s="896"/>
      <c r="E72" s="896"/>
      <c r="F72" s="896"/>
      <c r="G72" s="896"/>
      <c r="H72" s="896"/>
      <c r="I72" s="896"/>
      <c r="J72" s="896"/>
      <c r="K72" s="896"/>
      <c r="L72" s="896"/>
      <c r="M72" s="896"/>
      <c r="N72" s="896"/>
      <c r="O72" s="896"/>
      <c r="P72" s="897"/>
      <c r="Q72" s="898">
        <v>492</v>
      </c>
      <c r="R72" s="853"/>
      <c r="S72" s="853"/>
      <c r="T72" s="853"/>
      <c r="U72" s="853"/>
      <c r="V72" s="853">
        <v>441</v>
      </c>
      <c r="W72" s="853"/>
      <c r="X72" s="853"/>
      <c r="Y72" s="853"/>
      <c r="Z72" s="853"/>
      <c r="AA72" s="853">
        <v>52</v>
      </c>
      <c r="AB72" s="853"/>
      <c r="AC72" s="853"/>
      <c r="AD72" s="853"/>
      <c r="AE72" s="853"/>
      <c r="AF72" s="853">
        <v>52</v>
      </c>
      <c r="AG72" s="853"/>
      <c r="AH72" s="853"/>
      <c r="AI72" s="853"/>
      <c r="AJ72" s="853"/>
      <c r="AK72" s="853"/>
      <c r="AL72" s="853"/>
      <c r="AM72" s="853"/>
      <c r="AN72" s="853"/>
      <c r="AO72" s="853"/>
      <c r="AP72" s="853">
        <v>173</v>
      </c>
      <c r="AQ72" s="853"/>
      <c r="AR72" s="853"/>
      <c r="AS72" s="853"/>
      <c r="AT72" s="853"/>
      <c r="AU72" s="853">
        <v>130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585</v>
      </c>
      <c r="C73" s="896"/>
      <c r="D73" s="896"/>
      <c r="E73" s="896"/>
      <c r="F73" s="896"/>
      <c r="G73" s="896"/>
      <c r="H73" s="896"/>
      <c r="I73" s="896"/>
      <c r="J73" s="896"/>
      <c r="K73" s="896"/>
      <c r="L73" s="896"/>
      <c r="M73" s="896"/>
      <c r="N73" s="896"/>
      <c r="O73" s="896"/>
      <c r="P73" s="897"/>
      <c r="Q73" s="898">
        <v>4</v>
      </c>
      <c r="R73" s="853"/>
      <c r="S73" s="853"/>
      <c r="T73" s="853"/>
      <c r="U73" s="853"/>
      <c r="V73" s="853">
        <v>4</v>
      </c>
      <c r="W73" s="853"/>
      <c r="X73" s="853"/>
      <c r="Y73" s="853"/>
      <c r="Z73" s="853"/>
      <c r="AA73" s="853">
        <v>1</v>
      </c>
      <c r="AB73" s="853"/>
      <c r="AC73" s="853"/>
      <c r="AD73" s="853"/>
      <c r="AE73" s="853"/>
      <c r="AF73" s="853">
        <v>1</v>
      </c>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586</v>
      </c>
      <c r="C74" s="896"/>
      <c r="D74" s="896"/>
      <c r="E74" s="896"/>
      <c r="F74" s="896"/>
      <c r="G74" s="896"/>
      <c r="H74" s="896"/>
      <c r="I74" s="896"/>
      <c r="J74" s="896"/>
      <c r="K74" s="896"/>
      <c r="L74" s="896"/>
      <c r="M74" s="896"/>
      <c r="N74" s="896"/>
      <c r="O74" s="896"/>
      <c r="P74" s="897"/>
      <c r="Q74" s="898">
        <v>1</v>
      </c>
      <c r="R74" s="853"/>
      <c r="S74" s="853"/>
      <c r="T74" s="853"/>
      <c r="U74" s="853"/>
      <c r="V74" s="853"/>
      <c r="W74" s="853"/>
      <c r="X74" s="853"/>
      <c r="Y74" s="853"/>
      <c r="Z74" s="853"/>
      <c r="AA74" s="853">
        <v>1</v>
      </c>
      <c r="AB74" s="853"/>
      <c r="AC74" s="853"/>
      <c r="AD74" s="853"/>
      <c r="AE74" s="853"/>
      <c r="AF74" s="853">
        <v>1</v>
      </c>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587</v>
      </c>
      <c r="C75" s="896"/>
      <c r="D75" s="896"/>
      <c r="E75" s="896"/>
      <c r="F75" s="896"/>
      <c r="G75" s="896"/>
      <c r="H75" s="896"/>
      <c r="I75" s="896"/>
      <c r="J75" s="896"/>
      <c r="K75" s="896"/>
      <c r="L75" s="896"/>
      <c r="M75" s="896"/>
      <c r="N75" s="896"/>
      <c r="O75" s="896"/>
      <c r="P75" s="897"/>
      <c r="Q75" s="901">
        <v>9</v>
      </c>
      <c r="R75" s="902"/>
      <c r="S75" s="902"/>
      <c r="T75" s="902"/>
      <c r="U75" s="852"/>
      <c r="V75" s="903">
        <v>4</v>
      </c>
      <c r="W75" s="902"/>
      <c r="X75" s="902"/>
      <c r="Y75" s="902"/>
      <c r="Z75" s="852"/>
      <c r="AA75" s="903">
        <v>5</v>
      </c>
      <c r="AB75" s="902"/>
      <c r="AC75" s="902"/>
      <c r="AD75" s="902"/>
      <c r="AE75" s="852"/>
      <c r="AF75" s="903">
        <v>5</v>
      </c>
      <c r="AG75" s="902"/>
      <c r="AH75" s="902"/>
      <c r="AI75" s="902"/>
      <c r="AJ75" s="852"/>
      <c r="AK75" s="903">
        <v>6</v>
      </c>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588</v>
      </c>
      <c r="C76" s="896"/>
      <c r="D76" s="896"/>
      <c r="E76" s="896"/>
      <c r="F76" s="896"/>
      <c r="G76" s="896"/>
      <c r="H76" s="896"/>
      <c r="I76" s="896"/>
      <c r="J76" s="896"/>
      <c r="K76" s="896"/>
      <c r="L76" s="896"/>
      <c r="M76" s="896"/>
      <c r="N76" s="896"/>
      <c r="O76" s="896"/>
      <c r="P76" s="897"/>
      <c r="Q76" s="901">
        <v>97</v>
      </c>
      <c r="R76" s="902"/>
      <c r="S76" s="902"/>
      <c r="T76" s="902"/>
      <c r="U76" s="852"/>
      <c r="V76" s="903">
        <v>75</v>
      </c>
      <c r="W76" s="902"/>
      <c r="X76" s="902"/>
      <c r="Y76" s="902"/>
      <c r="Z76" s="852"/>
      <c r="AA76" s="903">
        <v>22</v>
      </c>
      <c r="AB76" s="902"/>
      <c r="AC76" s="902"/>
      <c r="AD76" s="902"/>
      <c r="AE76" s="852"/>
      <c r="AF76" s="903">
        <v>22</v>
      </c>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589</v>
      </c>
      <c r="C77" s="896"/>
      <c r="D77" s="896"/>
      <c r="E77" s="896"/>
      <c r="F77" s="896"/>
      <c r="G77" s="896"/>
      <c r="H77" s="896"/>
      <c r="I77" s="896"/>
      <c r="J77" s="896"/>
      <c r="K77" s="896"/>
      <c r="L77" s="896"/>
      <c r="M77" s="896"/>
      <c r="N77" s="896"/>
      <c r="O77" s="896"/>
      <c r="P77" s="897"/>
      <c r="Q77" s="901">
        <v>164</v>
      </c>
      <c r="R77" s="902"/>
      <c r="S77" s="902"/>
      <c r="T77" s="902"/>
      <c r="U77" s="852"/>
      <c r="V77" s="903">
        <v>104</v>
      </c>
      <c r="W77" s="902"/>
      <c r="X77" s="902"/>
      <c r="Y77" s="902"/>
      <c r="Z77" s="852"/>
      <c r="AA77" s="903">
        <v>60</v>
      </c>
      <c r="AB77" s="902"/>
      <c r="AC77" s="902"/>
      <c r="AD77" s="902"/>
      <c r="AE77" s="852"/>
      <c r="AF77" s="903">
        <v>60</v>
      </c>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591</v>
      </c>
      <c r="C78" s="896"/>
      <c r="D78" s="896"/>
      <c r="E78" s="896"/>
      <c r="F78" s="896"/>
      <c r="G78" s="896"/>
      <c r="H78" s="896"/>
      <c r="I78" s="896"/>
      <c r="J78" s="896"/>
      <c r="K78" s="896"/>
      <c r="L78" s="896"/>
      <c r="M78" s="896"/>
      <c r="N78" s="896"/>
      <c r="O78" s="896"/>
      <c r="P78" s="897"/>
      <c r="Q78" s="898">
        <v>189</v>
      </c>
      <c r="R78" s="853"/>
      <c r="S78" s="853"/>
      <c r="T78" s="853"/>
      <c r="U78" s="853"/>
      <c r="V78" s="853">
        <v>182</v>
      </c>
      <c r="W78" s="853"/>
      <c r="X78" s="853"/>
      <c r="Y78" s="853"/>
      <c r="Z78" s="853"/>
      <c r="AA78" s="853">
        <v>6</v>
      </c>
      <c r="AB78" s="853"/>
      <c r="AC78" s="853"/>
      <c r="AD78" s="853"/>
      <c r="AE78" s="853"/>
      <c r="AF78" s="853">
        <v>6</v>
      </c>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592</v>
      </c>
      <c r="C79" s="896"/>
      <c r="D79" s="896"/>
      <c r="E79" s="896"/>
      <c r="F79" s="896"/>
      <c r="G79" s="896"/>
      <c r="H79" s="896"/>
      <c r="I79" s="896"/>
      <c r="J79" s="896"/>
      <c r="K79" s="896"/>
      <c r="L79" s="896"/>
      <c r="M79" s="896"/>
      <c r="N79" s="896"/>
      <c r="O79" s="896"/>
      <c r="P79" s="897"/>
      <c r="Q79" s="898">
        <v>213845</v>
      </c>
      <c r="R79" s="853"/>
      <c r="S79" s="853"/>
      <c r="T79" s="853"/>
      <c r="U79" s="853"/>
      <c r="V79" s="853">
        <v>205252</v>
      </c>
      <c r="W79" s="853"/>
      <c r="X79" s="853"/>
      <c r="Y79" s="853"/>
      <c r="Z79" s="853"/>
      <c r="AA79" s="853">
        <v>8593</v>
      </c>
      <c r="AB79" s="853"/>
      <c r="AC79" s="853"/>
      <c r="AD79" s="853"/>
      <c r="AE79" s="853"/>
      <c r="AF79" s="853">
        <v>8593</v>
      </c>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593</v>
      </c>
      <c r="C80" s="896"/>
      <c r="D80" s="896"/>
      <c r="E80" s="896"/>
      <c r="F80" s="896"/>
      <c r="G80" s="896"/>
      <c r="H80" s="896"/>
      <c r="I80" s="896"/>
      <c r="J80" s="896"/>
      <c r="K80" s="896"/>
      <c r="L80" s="896"/>
      <c r="M80" s="896"/>
      <c r="N80" s="896"/>
      <c r="O80" s="896"/>
      <c r="P80" s="897"/>
      <c r="Q80" s="898">
        <v>921</v>
      </c>
      <c r="R80" s="853"/>
      <c r="S80" s="853"/>
      <c r="T80" s="853"/>
      <c r="U80" s="853"/>
      <c r="V80" s="853">
        <v>794</v>
      </c>
      <c r="W80" s="853"/>
      <c r="X80" s="853"/>
      <c r="Y80" s="853"/>
      <c r="Z80" s="853"/>
      <c r="AA80" s="853">
        <v>127</v>
      </c>
      <c r="AB80" s="853"/>
      <c r="AC80" s="853"/>
      <c r="AD80" s="853"/>
      <c r="AE80" s="853"/>
      <c r="AF80" s="853">
        <v>1093</v>
      </c>
      <c r="AG80" s="853"/>
      <c r="AH80" s="853"/>
      <c r="AI80" s="853"/>
      <c r="AJ80" s="853"/>
      <c r="AK80" s="853">
        <v>9</v>
      </c>
      <c r="AL80" s="853"/>
      <c r="AM80" s="853"/>
      <c r="AN80" s="853"/>
      <c r="AO80" s="853"/>
      <c r="AP80" s="853">
        <v>11</v>
      </c>
      <c r="AQ80" s="853"/>
      <c r="AR80" s="853"/>
      <c r="AS80" s="853"/>
      <c r="AT80" s="853"/>
      <c r="AU80" s="853">
        <v>3</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376</v>
      </c>
      <c r="B88" s="812" t="s">
        <v>421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9879</v>
      </c>
      <c r="AG88" s="864"/>
      <c r="AH88" s="864"/>
      <c r="AI88" s="864"/>
      <c r="AJ88" s="864"/>
      <c r="AK88" s="861"/>
      <c r="AL88" s="861"/>
      <c r="AM88" s="861"/>
      <c r="AN88" s="861"/>
      <c r="AO88" s="861"/>
      <c r="AP88" s="864">
        <v>184</v>
      </c>
      <c r="AQ88" s="864"/>
      <c r="AR88" s="864"/>
      <c r="AS88" s="864"/>
      <c r="AT88" s="864"/>
      <c r="AU88" s="864">
        <v>133</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12" t="s">
        <v>422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41</v>
      </c>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430</v>
      </c>
      <c r="AB109" s="917"/>
      <c r="AC109" s="917"/>
      <c r="AD109" s="917"/>
      <c r="AE109" s="918"/>
      <c r="AF109" s="916" t="s">
        <v>296</v>
      </c>
      <c r="AG109" s="917"/>
      <c r="AH109" s="917"/>
      <c r="AI109" s="917"/>
      <c r="AJ109" s="918"/>
      <c r="AK109" s="916" t="s">
        <v>295</v>
      </c>
      <c r="AL109" s="917"/>
      <c r="AM109" s="917"/>
      <c r="AN109" s="917"/>
      <c r="AO109" s="918"/>
      <c r="AP109" s="916" t="s">
        <v>431</v>
      </c>
      <c r="AQ109" s="917"/>
      <c r="AR109" s="917"/>
      <c r="AS109" s="917"/>
      <c r="AT109" s="919"/>
      <c r="AU109" s="936" t="s">
        <v>429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430</v>
      </c>
      <c r="BR109" s="917"/>
      <c r="BS109" s="917"/>
      <c r="BT109" s="917"/>
      <c r="BU109" s="918"/>
      <c r="BV109" s="916" t="s">
        <v>296</v>
      </c>
      <c r="BW109" s="917"/>
      <c r="BX109" s="917"/>
      <c r="BY109" s="917"/>
      <c r="BZ109" s="918"/>
      <c r="CA109" s="916" t="s">
        <v>295</v>
      </c>
      <c r="CB109" s="917"/>
      <c r="CC109" s="917"/>
      <c r="CD109" s="917"/>
      <c r="CE109" s="918"/>
      <c r="CF109" s="937" t="s">
        <v>431</v>
      </c>
      <c r="CG109" s="937"/>
      <c r="CH109" s="937"/>
      <c r="CI109" s="937"/>
      <c r="CJ109" s="937"/>
      <c r="CK109" s="916" t="s">
        <v>432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430</v>
      </c>
      <c r="DH109" s="917"/>
      <c r="DI109" s="917"/>
      <c r="DJ109" s="917"/>
      <c r="DK109" s="918"/>
      <c r="DL109" s="916" t="s">
        <v>296</v>
      </c>
      <c r="DM109" s="917"/>
      <c r="DN109" s="917"/>
      <c r="DO109" s="917"/>
      <c r="DP109" s="918"/>
      <c r="DQ109" s="916" t="s">
        <v>295</v>
      </c>
      <c r="DR109" s="917"/>
      <c r="DS109" s="917"/>
      <c r="DT109" s="917"/>
      <c r="DU109" s="918"/>
      <c r="DV109" s="916" t="s">
        <v>431</v>
      </c>
      <c r="DW109" s="917"/>
      <c r="DX109" s="917"/>
      <c r="DY109" s="917"/>
      <c r="DZ109" s="919"/>
    </row>
    <row r="110" spans="1:131" s="226" customFormat="1" ht="26.25" customHeight="1">
      <c r="A110" s="920" t="s">
        <v>433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2357905</v>
      </c>
      <c r="AB110" s="924"/>
      <c r="AC110" s="924"/>
      <c r="AD110" s="924"/>
      <c r="AE110" s="925"/>
      <c r="AF110" s="926">
        <v>2398521</v>
      </c>
      <c r="AG110" s="924"/>
      <c r="AH110" s="924"/>
      <c r="AI110" s="924"/>
      <c r="AJ110" s="925"/>
      <c r="AK110" s="926">
        <v>2363727</v>
      </c>
      <c r="AL110" s="924"/>
      <c r="AM110" s="924"/>
      <c r="AN110" s="924"/>
      <c r="AO110" s="925"/>
      <c r="AP110" s="927">
        <v>26</v>
      </c>
      <c r="AQ110" s="928"/>
      <c r="AR110" s="928"/>
      <c r="AS110" s="928"/>
      <c r="AT110" s="929"/>
      <c r="AU110" s="930" t="s">
        <v>67</v>
      </c>
      <c r="AV110" s="931"/>
      <c r="AW110" s="931"/>
      <c r="AX110" s="931"/>
      <c r="AY110" s="931"/>
      <c r="AZ110" s="972" t="s">
        <v>434</v>
      </c>
      <c r="BA110" s="921"/>
      <c r="BB110" s="921"/>
      <c r="BC110" s="921"/>
      <c r="BD110" s="921"/>
      <c r="BE110" s="921"/>
      <c r="BF110" s="921"/>
      <c r="BG110" s="921"/>
      <c r="BH110" s="921"/>
      <c r="BI110" s="921"/>
      <c r="BJ110" s="921"/>
      <c r="BK110" s="921"/>
      <c r="BL110" s="921"/>
      <c r="BM110" s="921"/>
      <c r="BN110" s="921"/>
      <c r="BO110" s="921"/>
      <c r="BP110" s="922"/>
      <c r="BQ110" s="958">
        <v>21726655</v>
      </c>
      <c r="BR110" s="959"/>
      <c r="BS110" s="959"/>
      <c r="BT110" s="959"/>
      <c r="BU110" s="959"/>
      <c r="BV110" s="959">
        <v>21611041</v>
      </c>
      <c r="BW110" s="959"/>
      <c r="BX110" s="959"/>
      <c r="BY110" s="959"/>
      <c r="BZ110" s="959"/>
      <c r="CA110" s="959">
        <v>21722787</v>
      </c>
      <c r="CB110" s="959"/>
      <c r="CC110" s="959"/>
      <c r="CD110" s="959"/>
      <c r="CE110" s="959"/>
      <c r="CF110" s="973">
        <v>239.4</v>
      </c>
      <c r="CG110" s="974"/>
      <c r="CH110" s="974"/>
      <c r="CI110" s="974"/>
      <c r="CJ110" s="974"/>
      <c r="CK110" s="975" t="s">
        <v>435</v>
      </c>
      <c r="CL110" s="976"/>
      <c r="CM110" s="955" t="s">
        <v>436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412</v>
      </c>
      <c r="DH110" s="959"/>
      <c r="DI110" s="959"/>
      <c r="DJ110" s="959"/>
      <c r="DK110" s="959"/>
      <c r="DL110" s="959" t="s">
        <v>412</v>
      </c>
      <c r="DM110" s="959"/>
      <c r="DN110" s="959"/>
      <c r="DO110" s="959"/>
      <c r="DP110" s="959"/>
      <c r="DQ110" s="959" t="s">
        <v>406</v>
      </c>
      <c r="DR110" s="959"/>
      <c r="DS110" s="959"/>
      <c r="DT110" s="959"/>
      <c r="DU110" s="959"/>
      <c r="DV110" s="960" t="s">
        <v>412</v>
      </c>
      <c r="DW110" s="960"/>
      <c r="DX110" s="960"/>
      <c r="DY110" s="960"/>
      <c r="DZ110" s="961"/>
    </row>
    <row r="111" spans="1:131" s="226" customFormat="1" ht="26.25" customHeight="1">
      <c r="A111" s="962" t="s">
        <v>437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392</v>
      </c>
      <c r="AB111" s="966"/>
      <c r="AC111" s="966"/>
      <c r="AD111" s="966"/>
      <c r="AE111" s="967"/>
      <c r="AF111" s="968" t="s">
        <v>438</v>
      </c>
      <c r="AG111" s="966"/>
      <c r="AH111" s="966"/>
      <c r="AI111" s="966"/>
      <c r="AJ111" s="967"/>
      <c r="AK111" s="968" t="s">
        <v>406</v>
      </c>
      <c r="AL111" s="966"/>
      <c r="AM111" s="966"/>
      <c r="AN111" s="966"/>
      <c r="AO111" s="967"/>
      <c r="AP111" s="969" t="s">
        <v>438</v>
      </c>
      <c r="AQ111" s="970"/>
      <c r="AR111" s="970"/>
      <c r="AS111" s="970"/>
      <c r="AT111" s="971"/>
      <c r="AU111" s="932"/>
      <c r="AV111" s="933"/>
      <c r="AW111" s="933"/>
      <c r="AX111" s="933"/>
      <c r="AY111" s="933"/>
      <c r="AZ111" s="981" t="s">
        <v>439</v>
      </c>
      <c r="BA111" s="982"/>
      <c r="BB111" s="982"/>
      <c r="BC111" s="982"/>
      <c r="BD111" s="982"/>
      <c r="BE111" s="982"/>
      <c r="BF111" s="982"/>
      <c r="BG111" s="982"/>
      <c r="BH111" s="982"/>
      <c r="BI111" s="982"/>
      <c r="BJ111" s="982"/>
      <c r="BK111" s="982"/>
      <c r="BL111" s="982"/>
      <c r="BM111" s="982"/>
      <c r="BN111" s="982"/>
      <c r="BO111" s="982"/>
      <c r="BP111" s="983"/>
      <c r="BQ111" s="951">
        <v>444725</v>
      </c>
      <c r="BR111" s="952"/>
      <c r="BS111" s="952"/>
      <c r="BT111" s="952"/>
      <c r="BU111" s="952"/>
      <c r="BV111" s="952">
        <v>347266</v>
      </c>
      <c r="BW111" s="952"/>
      <c r="BX111" s="952"/>
      <c r="BY111" s="952"/>
      <c r="BZ111" s="952"/>
      <c r="CA111" s="952">
        <v>268211</v>
      </c>
      <c r="CB111" s="952"/>
      <c r="CC111" s="952"/>
      <c r="CD111" s="952"/>
      <c r="CE111" s="952"/>
      <c r="CF111" s="946">
        <v>3</v>
      </c>
      <c r="CG111" s="947"/>
      <c r="CH111" s="947"/>
      <c r="CI111" s="947"/>
      <c r="CJ111" s="947"/>
      <c r="CK111" s="977"/>
      <c r="CL111" s="978"/>
      <c r="CM111" s="948" t="s">
        <v>440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441</v>
      </c>
      <c r="DH111" s="952"/>
      <c r="DI111" s="952"/>
      <c r="DJ111" s="952"/>
      <c r="DK111" s="952"/>
      <c r="DL111" s="952" t="s">
        <v>441</v>
      </c>
      <c r="DM111" s="952"/>
      <c r="DN111" s="952"/>
      <c r="DO111" s="952"/>
      <c r="DP111" s="952"/>
      <c r="DQ111" s="952" t="s">
        <v>441</v>
      </c>
      <c r="DR111" s="952"/>
      <c r="DS111" s="952"/>
      <c r="DT111" s="952"/>
      <c r="DU111" s="952"/>
      <c r="DV111" s="953" t="s">
        <v>412</v>
      </c>
      <c r="DW111" s="953"/>
      <c r="DX111" s="953"/>
      <c r="DY111" s="953"/>
      <c r="DZ111" s="954"/>
    </row>
    <row r="112" spans="1:131" s="226" customFormat="1" ht="26.25" customHeight="1">
      <c r="A112" s="984" t="s">
        <v>442</v>
      </c>
      <c r="B112" s="985"/>
      <c r="C112" s="982" t="s">
        <v>443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441</v>
      </c>
      <c r="AB112" s="991"/>
      <c r="AC112" s="991"/>
      <c r="AD112" s="991"/>
      <c r="AE112" s="992"/>
      <c r="AF112" s="993" t="s">
        <v>412</v>
      </c>
      <c r="AG112" s="991"/>
      <c r="AH112" s="991"/>
      <c r="AI112" s="991"/>
      <c r="AJ112" s="992"/>
      <c r="AK112" s="993" t="s">
        <v>412</v>
      </c>
      <c r="AL112" s="991"/>
      <c r="AM112" s="991"/>
      <c r="AN112" s="991"/>
      <c r="AO112" s="992"/>
      <c r="AP112" s="994" t="s">
        <v>392</v>
      </c>
      <c r="AQ112" s="995"/>
      <c r="AR112" s="995"/>
      <c r="AS112" s="995"/>
      <c r="AT112" s="996"/>
      <c r="AU112" s="932"/>
      <c r="AV112" s="933"/>
      <c r="AW112" s="933"/>
      <c r="AX112" s="933"/>
      <c r="AY112" s="933"/>
      <c r="AZ112" s="981" t="s">
        <v>444</v>
      </c>
      <c r="BA112" s="982"/>
      <c r="BB112" s="982"/>
      <c r="BC112" s="982"/>
      <c r="BD112" s="982"/>
      <c r="BE112" s="982"/>
      <c r="BF112" s="982"/>
      <c r="BG112" s="982"/>
      <c r="BH112" s="982"/>
      <c r="BI112" s="982"/>
      <c r="BJ112" s="982"/>
      <c r="BK112" s="982"/>
      <c r="BL112" s="982"/>
      <c r="BM112" s="982"/>
      <c r="BN112" s="982"/>
      <c r="BO112" s="982"/>
      <c r="BP112" s="983"/>
      <c r="BQ112" s="951">
        <v>14102379</v>
      </c>
      <c r="BR112" s="952"/>
      <c r="BS112" s="952"/>
      <c r="BT112" s="952"/>
      <c r="BU112" s="952"/>
      <c r="BV112" s="952">
        <v>14372498</v>
      </c>
      <c r="BW112" s="952"/>
      <c r="BX112" s="952"/>
      <c r="BY112" s="952"/>
      <c r="BZ112" s="952"/>
      <c r="CA112" s="952">
        <v>13056750</v>
      </c>
      <c r="CB112" s="952"/>
      <c r="CC112" s="952"/>
      <c r="CD112" s="952"/>
      <c r="CE112" s="952"/>
      <c r="CF112" s="946">
        <v>143.9</v>
      </c>
      <c r="CG112" s="947"/>
      <c r="CH112" s="947"/>
      <c r="CI112" s="947"/>
      <c r="CJ112" s="947"/>
      <c r="CK112" s="977"/>
      <c r="CL112" s="978"/>
      <c r="CM112" s="948" t="s">
        <v>445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412</v>
      </c>
      <c r="DH112" s="952"/>
      <c r="DI112" s="952"/>
      <c r="DJ112" s="952"/>
      <c r="DK112" s="952"/>
      <c r="DL112" s="952" t="s">
        <v>412</v>
      </c>
      <c r="DM112" s="952"/>
      <c r="DN112" s="952"/>
      <c r="DO112" s="952"/>
      <c r="DP112" s="952"/>
      <c r="DQ112" s="952" t="s">
        <v>441</v>
      </c>
      <c r="DR112" s="952"/>
      <c r="DS112" s="952"/>
      <c r="DT112" s="952"/>
      <c r="DU112" s="952"/>
      <c r="DV112" s="953" t="s">
        <v>441</v>
      </c>
      <c r="DW112" s="953"/>
      <c r="DX112" s="953"/>
      <c r="DY112" s="953"/>
      <c r="DZ112" s="954"/>
    </row>
    <row r="113" spans="1:130" s="226" customFormat="1" ht="26.25" customHeight="1">
      <c r="A113" s="986"/>
      <c r="B113" s="987"/>
      <c r="C113" s="982" t="s">
        <v>446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1025346</v>
      </c>
      <c r="AB113" s="966"/>
      <c r="AC113" s="966"/>
      <c r="AD113" s="966"/>
      <c r="AE113" s="967"/>
      <c r="AF113" s="968">
        <v>1072085</v>
      </c>
      <c r="AG113" s="966"/>
      <c r="AH113" s="966"/>
      <c r="AI113" s="966"/>
      <c r="AJ113" s="967"/>
      <c r="AK113" s="968">
        <v>1061660</v>
      </c>
      <c r="AL113" s="966"/>
      <c r="AM113" s="966"/>
      <c r="AN113" s="966"/>
      <c r="AO113" s="967"/>
      <c r="AP113" s="969">
        <v>11.7</v>
      </c>
      <c r="AQ113" s="970"/>
      <c r="AR113" s="970"/>
      <c r="AS113" s="970"/>
      <c r="AT113" s="971"/>
      <c r="AU113" s="932"/>
      <c r="AV113" s="933"/>
      <c r="AW113" s="933"/>
      <c r="AX113" s="933"/>
      <c r="AY113" s="933"/>
      <c r="AZ113" s="981" t="s">
        <v>447</v>
      </c>
      <c r="BA113" s="982"/>
      <c r="BB113" s="982"/>
      <c r="BC113" s="982"/>
      <c r="BD113" s="982"/>
      <c r="BE113" s="982"/>
      <c r="BF113" s="982"/>
      <c r="BG113" s="982"/>
      <c r="BH113" s="982"/>
      <c r="BI113" s="982"/>
      <c r="BJ113" s="982"/>
      <c r="BK113" s="982"/>
      <c r="BL113" s="982"/>
      <c r="BM113" s="982"/>
      <c r="BN113" s="982"/>
      <c r="BO113" s="982"/>
      <c r="BP113" s="983"/>
      <c r="BQ113" s="951">
        <v>201106</v>
      </c>
      <c r="BR113" s="952"/>
      <c r="BS113" s="952"/>
      <c r="BT113" s="952"/>
      <c r="BU113" s="952"/>
      <c r="BV113" s="952">
        <v>166464</v>
      </c>
      <c r="BW113" s="952"/>
      <c r="BX113" s="952"/>
      <c r="BY113" s="952"/>
      <c r="BZ113" s="952"/>
      <c r="CA113" s="952">
        <v>132763</v>
      </c>
      <c r="CB113" s="952"/>
      <c r="CC113" s="952"/>
      <c r="CD113" s="952"/>
      <c r="CE113" s="952"/>
      <c r="CF113" s="946">
        <v>1.5</v>
      </c>
      <c r="CG113" s="947"/>
      <c r="CH113" s="947"/>
      <c r="CI113" s="947"/>
      <c r="CJ113" s="947"/>
      <c r="CK113" s="977"/>
      <c r="CL113" s="978"/>
      <c r="CM113" s="948" t="s">
        <v>448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441</v>
      </c>
      <c r="DH113" s="991"/>
      <c r="DI113" s="991"/>
      <c r="DJ113" s="991"/>
      <c r="DK113" s="992"/>
      <c r="DL113" s="993" t="s">
        <v>412</v>
      </c>
      <c r="DM113" s="991"/>
      <c r="DN113" s="991"/>
      <c r="DO113" s="991"/>
      <c r="DP113" s="992"/>
      <c r="DQ113" s="993" t="s">
        <v>412</v>
      </c>
      <c r="DR113" s="991"/>
      <c r="DS113" s="991"/>
      <c r="DT113" s="991"/>
      <c r="DU113" s="992"/>
      <c r="DV113" s="994" t="s">
        <v>438</v>
      </c>
      <c r="DW113" s="995"/>
      <c r="DX113" s="995"/>
      <c r="DY113" s="995"/>
      <c r="DZ113" s="996"/>
    </row>
    <row r="114" spans="1:130" s="226" customFormat="1" ht="26.25" customHeight="1">
      <c r="A114" s="986"/>
      <c r="B114" s="987"/>
      <c r="C114" s="982" t="s">
        <v>449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7448</v>
      </c>
      <c r="AB114" s="991"/>
      <c r="AC114" s="991"/>
      <c r="AD114" s="991"/>
      <c r="AE114" s="992"/>
      <c r="AF114" s="993">
        <v>7259</v>
      </c>
      <c r="AG114" s="991"/>
      <c r="AH114" s="991"/>
      <c r="AI114" s="991"/>
      <c r="AJ114" s="992"/>
      <c r="AK114" s="993">
        <v>5938</v>
      </c>
      <c r="AL114" s="991"/>
      <c r="AM114" s="991"/>
      <c r="AN114" s="991"/>
      <c r="AO114" s="992"/>
      <c r="AP114" s="994">
        <v>0.1</v>
      </c>
      <c r="AQ114" s="995"/>
      <c r="AR114" s="995"/>
      <c r="AS114" s="995"/>
      <c r="AT114" s="996"/>
      <c r="AU114" s="932"/>
      <c r="AV114" s="933"/>
      <c r="AW114" s="933"/>
      <c r="AX114" s="933"/>
      <c r="AY114" s="933"/>
      <c r="AZ114" s="981" t="s">
        <v>450</v>
      </c>
      <c r="BA114" s="982"/>
      <c r="BB114" s="982"/>
      <c r="BC114" s="982"/>
      <c r="BD114" s="982"/>
      <c r="BE114" s="982"/>
      <c r="BF114" s="982"/>
      <c r="BG114" s="982"/>
      <c r="BH114" s="982"/>
      <c r="BI114" s="982"/>
      <c r="BJ114" s="982"/>
      <c r="BK114" s="982"/>
      <c r="BL114" s="982"/>
      <c r="BM114" s="982"/>
      <c r="BN114" s="982"/>
      <c r="BO114" s="982"/>
      <c r="BP114" s="983"/>
      <c r="BQ114" s="951">
        <v>2538223</v>
      </c>
      <c r="BR114" s="952"/>
      <c r="BS114" s="952"/>
      <c r="BT114" s="952"/>
      <c r="BU114" s="952"/>
      <c r="BV114" s="952">
        <v>2292384</v>
      </c>
      <c r="BW114" s="952"/>
      <c r="BX114" s="952"/>
      <c r="BY114" s="952"/>
      <c r="BZ114" s="952"/>
      <c r="CA114" s="952">
        <v>2235879</v>
      </c>
      <c r="CB114" s="952"/>
      <c r="CC114" s="952"/>
      <c r="CD114" s="952"/>
      <c r="CE114" s="952"/>
      <c r="CF114" s="946">
        <v>24.6</v>
      </c>
      <c r="CG114" s="947"/>
      <c r="CH114" s="947"/>
      <c r="CI114" s="947"/>
      <c r="CJ114" s="947"/>
      <c r="CK114" s="977"/>
      <c r="CL114" s="978"/>
      <c r="CM114" s="948" t="s">
        <v>451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441</v>
      </c>
      <c r="DH114" s="991"/>
      <c r="DI114" s="991"/>
      <c r="DJ114" s="991"/>
      <c r="DK114" s="992"/>
      <c r="DL114" s="993" t="s">
        <v>412</v>
      </c>
      <c r="DM114" s="991"/>
      <c r="DN114" s="991"/>
      <c r="DO114" s="991"/>
      <c r="DP114" s="992"/>
      <c r="DQ114" s="993" t="s">
        <v>441</v>
      </c>
      <c r="DR114" s="991"/>
      <c r="DS114" s="991"/>
      <c r="DT114" s="991"/>
      <c r="DU114" s="992"/>
      <c r="DV114" s="994" t="s">
        <v>441</v>
      </c>
      <c r="DW114" s="995"/>
      <c r="DX114" s="995"/>
      <c r="DY114" s="995"/>
      <c r="DZ114" s="996"/>
    </row>
    <row r="115" spans="1:130" s="226" customFormat="1" ht="26.25" customHeight="1">
      <c r="A115" s="986"/>
      <c r="B115" s="987"/>
      <c r="C115" s="982" t="s">
        <v>452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138136</v>
      </c>
      <c r="AB115" s="966"/>
      <c r="AC115" s="966"/>
      <c r="AD115" s="966"/>
      <c r="AE115" s="967"/>
      <c r="AF115" s="968">
        <v>112043</v>
      </c>
      <c r="AG115" s="966"/>
      <c r="AH115" s="966"/>
      <c r="AI115" s="966"/>
      <c r="AJ115" s="967"/>
      <c r="AK115" s="968">
        <v>89284</v>
      </c>
      <c r="AL115" s="966"/>
      <c r="AM115" s="966"/>
      <c r="AN115" s="966"/>
      <c r="AO115" s="967"/>
      <c r="AP115" s="969">
        <v>1</v>
      </c>
      <c r="AQ115" s="970"/>
      <c r="AR115" s="970"/>
      <c r="AS115" s="970"/>
      <c r="AT115" s="971"/>
      <c r="AU115" s="932"/>
      <c r="AV115" s="933"/>
      <c r="AW115" s="933"/>
      <c r="AX115" s="933"/>
      <c r="AY115" s="933"/>
      <c r="AZ115" s="981" t="s">
        <v>453</v>
      </c>
      <c r="BA115" s="982"/>
      <c r="BB115" s="982"/>
      <c r="BC115" s="982"/>
      <c r="BD115" s="982"/>
      <c r="BE115" s="982"/>
      <c r="BF115" s="982"/>
      <c r="BG115" s="982"/>
      <c r="BH115" s="982"/>
      <c r="BI115" s="982"/>
      <c r="BJ115" s="982"/>
      <c r="BK115" s="982"/>
      <c r="BL115" s="982"/>
      <c r="BM115" s="982"/>
      <c r="BN115" s="982"/>
      <c r="BO115" s="982"/>
      <c r="BP115" s="983"/>
      <c r="BQ115" s="951">
        <v>24017</v>
      </c>
      <c r="BR115" s="952"/>
      <c r="BS115" s="952"/>
      <c r="BT115" s="952"/>
      <c r="BU115" s="952"/>
      <c r="BV115" s="952">
        <v>21914</v>
      </c>
      <c r="BW115" s="952"/>
      <c r="BX115" s="952"/>
      <c r="BY115" s="952"/>
      <c r="BZ115" s="952"/>
      <c r="CA115" s="952">
        <v>26037</v>
      </c>
      <c r="CB115" s="952"/>
      <c r="CC115" s="952"/>
      <c r="CD115" s="952"/>
      <c r="CE115" s="952"/>
      <c r="CF115" s="946">
        <v>0.3</v>
      </c>
      <c r="CG115" s="947"/>
      <c r="CH115" s="947"/>
      <c r="CI115" s="947"/>
      <c r="CJ115" s="947"/>
      <c r="CK115" s="977"/>
      <c r="CL115" s="978"/>
      <c r="CM115" s="981"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438</v>
      </c>
      <c r="DH115" s="991"/>
      <c r="DI115" s="991"/>
      <c r="DJ115" s="991"/>
      <c r="DK115" s="992"/>
      <c r="DL115" s="993" t="s">
        <v>412</v>
      </c>
      <c r="DM115" s="991"/>
      <c r="DN115" s="991"/>
      <c r="DO115" s="991"/>
      <c r="DP115" s="992"/>
      <c r="DQ115" s="993" t="s">
        <v>392</v>
      </c>
      <c r="DR115" s="991"/>
      <c r="DS115" s="991"/>
      <c r="DT115" s="991"/>
      <c r="DU115" s="992"/>
      <c r="DV115" s="994" t="s">
        <v>441</v>
      </c>
      <c r="DW115" s="995"/>
      <c r="DX115" s="995"/>
      <c r="DY115" s="995"/>
      <c r="DZ115" s="996"/>
    </row>
    <row r="116" spans="1:130" s="226" customFormat="1" ht="26.25" customHeight="1">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512</v>
      </c>
      <c r="AB116" s="991"/>
      <c r="AC116" s="991"/>
      <c r="AD116" s="991"/>
      <c r="AE116" s="992"/>
      <c r="AF116" s="993">
        <v>392</v>
      </c>
      <c r="AG116" s="991"/>
      <c r="AH116" s="991"/>
      <c r="AI116" s="991"/>
      <c r="AJ116" s="992"/>
      <c r="AK116" s="993">
        <v>201</v>
      </c>
      <c r="AL116" s="991"/>
      <c r="AM116" s="991"/>
      <c r="AN116" s="991"/>
      <c r="AO116" s="992"/>
      <c r="AP116" s="994">
        <v>0</v>
      </c>
      <c r="AQ116" s="995"/>
      <c r="AR116" s="995"/>
      <c r="AS116" s="995"/>
      <c r="AT116" s="996"/>
      <c r="AU116" s="932"/>
      <c r="AV116" s="933"/>
      <c r="AW116" s="933"/>
      <c r="AX116" s="933"/>
      <c r="AY116" s="933"/>
      <c r="AZ116" s="999" t="s">
        <v>456</v>
      </c>
      <c r="BA116" s="1000"/>
      <c r="BB116" s="1000"/>
      <c r="BC116" s="1000"/>
      <c r="BD116" s="1000"/>
      <c r="BE116" s="1000"/>
      <c r="BF116" s="1000"/>
      <c r="BG116" s="1000"/>
      <c r="BH116" s="1000"/>
      <c r="BI116" s="1000"/>
      <c r="BJ116" s="1000"/>
      <c r="BK116" s="1000"/>
      <c r="BL116" s="1000"/>
      <c r="BM116" s="1000"/>
      <c r="BN116" s="1000"/>
      <c r="BO116" s="1000"/>
      <c r="BP116" s="1001"/>
      <c r="BQ116" s="951" t="s">
        <v>412</v>
      </c>
      <c r="BR116" s="952"/>
      <c r="BS116" s="952"/>
      <c r="BT116" s="952"/>
      <c r="BU116" s="952"/>
      <c r="BV116" s="952" t="s">
        <v>392</v>
      </c>
      <c r="BW116" s="952"/>
      <c r="BX116" s="952"/>
      <c r="BY116" s="952"/>
      <c r="BZ116" s="952"/>
      <c r="CA116" s="952" t="s">
        <v>392</v>
      </c>
      <c r="CB116" s="952"/>
      <c r="CC116" s="952"/>
      <c r="CD116" s="952"/>
      <c r="CE116" s="952"/>
      <c r="CF116" s="946" t="s">
        <v>412</v>
      </c>
      <c r="CG116" s="947"/>
      <c r="CH116" s="947"/>
      <c r="CI116" s="947"/>
      <c r="CJ116" s="947"/>
      <c r="CK116" s="977"/>
      <c r="CL116" s="978"/>
      <c r="CM116" s="948" t="s">
        <v>457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392</v>
      </c>
      <c r="DH116" s="991"/>
      <c r="DI116" s="991"/>
      <c r="DJ116" s="991"/>
      <c r="DK116" s="992"/>
      <c r="DL116" s="993" t="s">
        <v>438</v>
      </c>
      <c r="DM116" s="991"/>
      <c r="DN116" s="991"/>
      <c r="DO116" s="991"/>
      <c r="DP116" s="992"/>
      <c r="DQ116" s="993" t="s">
        <v>412</v>
      </c>
      <c r="DR116" s="991"/>
      <c r="DS116" s="991"/>
      <c r="DT116" s="991"/>
      <c r="DU116" s="992"/>
      <c r="DV116" s="994" t="s">
        <v>412</v>
      </c>
      <c r="DW116" s="995"/>
      <c r="DX116" s="995"/>
      <c r="DY116" s="995"/>
      <c r="DZ116" s="996"/>
    </row>
    <row r="117" spans="1:130" s="226" customFormat="1" ht="26.25" customHeight="1">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458</v>
      </c>
      <c r="Z117" s="918"/>
      <c r="AA117" s="1008">
        <v>3529347</v>
      </c>
      <c r="AB117" s="1009"/>
      <c r="AC117" s="1009"/>
      <c r="AD117" s="1009"/>
      <c r="AE117" s="1010"/>
      <c r="AF117" s="1011">
        <v>3590300</v>
      </c>
      <c r="AG117" s="1009"/>
      <c r="AH117" s="1009"/>
      <c r="AI117" s="1009"/>
      <c r="AJ117" s="1010"/>
      <c r="AK117" s="1011">
        <v>3520810</v>
      </c>
      <c r="AL117" s="1009"/>
      <c r="AM117" s="1009"/>
      <c r="AN117" s="1009"/>
      <c r="AO117" s="1010"/>
      <c r="AP117" s="1012"/>
      <c r="AQ117" s="1013"/>
      <c r="AR117" s="1013"/>
      <c r="AS117" s="1013"/>
      <c r="AT117" s="1014"/>
      <c r="AU117" s="932"/>
      <c r="AV117" s="933"/>
      <c r="AW117" s="933"/>
      <c r="AX117" s="933"/>
      <c r="AY117" s="933"/>
      <c r="AZ117" s="999" t="s">
        <v>459</v>
      </c>
      <c r="BA117" s="1000"/>
      <c r="BB117" s="1000"/>
      <c r="BC117" s="1000"/>
      <c r="BD117" s="1000"/>
      <c r="BE117" s="1000"/>
      <c r="BF117" s="1000"/>
      <c r="BG117" s="1000"/>
      <c r="BH117" s="1000"/>
      <c r="BI117" s="1000"/>
      <c r="BJ117" s="1000"/>
      <c r="BK117" s="1000"/>
      <c r="BL117" s="1000"/>
      <c r="BM117" s="1000"/>
      <c r="BN117" s="1000"/>
      <c r="BO117" s="1000"/>
      <c r="BP117" s="1001"/>
      <c r="BQ117" s="951" t="s">
        <v>460</v>
      </c>
      <c r="BR117" s="952"/>
      <c r="BS117" s="952"/>
      <c r="BT117" s="952"/>
      <c r="BU117" s="952"/>
      <c r="BV117" s="952" t="s">
        <v>460</v>
      </c>
      <c r="BW117" s="952"/>
      <c r="BX117" s="952"/>
      <c r="BY117" s="952"/>
      <c r="BZ117" s="952"/>
      <c r="CA117" s="952" t="s">
        <v>460</v>
      </c>
      <c r="CB117" s="952"/>
      <c r="CC117" s="952"/>
      <c r="CD117" s="952"/>
      <c r="CE117" s="952"/>
      <c r="CF117" s="946" t="s">
        <v>460</v>
      </c>
      <c r="CG117" s="947"/>
      <c r="CH117" s="947"/>
      <c r="CI117" s="947"/>
      <c r="CJ117" s="947"/>
      <c r="CK117" s="977"/>
      <c r="CL117" s="978"/>
      <c r="CM117" s="948" t="s">
        <v>461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460</v>
      </c>
      <c r="DH117" s="991"/>
      <c r="DI117" s="991"/>
      <c r="DJ117" s="991"/>
      <c r="DK117" s="992"/>
      <c r="DL117" s="993" t="s">
        <v>460</v>
      </c>
      <c r="DM117" s="991"/>
      <c r="DN117" s="991"/>
      <c r="DO117" s="991"/>
      <c r="DP117" s="992"/>
      <c r="DQ117" s="993" t="s">
        <v>460</v>
      </c>
      <c r="DR117" s="991"/>
      <c r="DS117" s="991"/>
      <c r="DT117" s="991"/>
      <c r="DU117" s="992"/>
      <c r="DV117" s="994" t="s">
        <v>460</v>
      </c>
      <c r="DW117" s="995"/>
      <c r="DX117" s="995"/>
      <c r="DY117" s="995"/>
      <c r="DZ117" s="996"/>
    </row>
    <row r="118" spans="1:130" s="226" customFormat="1" ht="26.25" customHeight="1">
      <c r="A118" s="936" t="s">
        <v>432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430</v>
      </c>
      <c r="AB118" s="917"/>
      <c r="AC118" s="917"/>
      <c r="AD118" s="917"/>
      <c r="AE118" s="918"/>
      <c r="AF118" s="916" t="s">
        <v>296</v>
      </c>
      <c r="AG118" s="917"/>
      <c r="AH118" s="917"/>
      <c r="AI118" s="917"/>
      <c r="AJ118" s="918"/>
      <c r="AK118" s="916" t="s">
        <v>295</v>
      </c>
      <c r="AL118" s="917"/>
      <c r="AM118" s="917"/>
      <c r="AN118" s="917"/>
      <c r="AO118" s="918"/>
      <c r="AP118" s="1003" t="s">
        <v>431</v>
      </c>
      <c r="AQ118" s="1004"/>
      <c r="AR118" s="1004"/>
      <c r="AS118" s="1004"/>
      <c r="AT118" s="1005"/>
      <c r="AU118" s="932"/>
      <c r="AV118" s="933"/>
      <c r="AW118" s="933"/>
      <c r="AX118" s="933"/>
      <c r="AY118" s="933"/>
      <c r="AZ118" s="1006" t="s">
        <v>462</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122</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1" t="s">
        <v>435</v>
      </c>
      <c r="B119" s="976"/>
      <c r="C119" s="955" t="s">
        <v>436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178</v>
      </c>
      <c r="BA119" s="257"/>
      <c r="BB119" s="257"/>
      <c r="BC119" s="257"/>
      <c r="BD119" s="257"/>
      <c r="BE119" s="257"/>
      <c r="BF119" s="257"/>
      <c r="BG119" s="257"/>
      <c r="BH119" s="257"/>
      <c r="BI119" s="257"/>
      <c r="BJ119" s="257"/>
      <c r="BK119" s="257"/>
      <c r="BL119" s="257"/>
      <c r="BM119" s="257"/>
      <c r="BN119" s="257"/>
      <c r="BO119" s="1007" t="s">
        <v>464</v>
      </c>
      <c r="BP119" s="1038"/>
      <c r="BQ119" s="1029">
        <v>39037105</v>
      </c>
      <c r="BR119" s="1030"/>
      <c r="BS119" s="1030"/>
      <c r="BT119" s="1030"/>
      <c r="BU119" s="1030"/>
      <c r="BV119" s="1030">
        <v>38811567</v>
      </c>
      <c r="BW119" s="1030"/>
      <c r="BX119" s="1030"/>
      <c r="BY119" s="1030"/>
      <c r="BZ119" s="1030"/>
      <c r="CA119" s="1030">
        <v>37442427</v>
      </c>
      <c r="CB119" s="1030"/>
      <c r="CC119" s="1030"/>
      <c r="CD119" s="1030"/>
      <c r="CE119" s="1030"/>
      <c r="CF119" s="1031"/>
      <c r="CG119" s="1032"/>
      <c r="CH119" s="1032"/>
      <c r="CI119" s="1032"/>
      <c r="CJ119" s="1033"/>
      <c r="CK119" s="979"/>
      <c r="CL119" s="980"/>
      <c r="CM119" s="1034" t="s">
        <v>465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444725</v>
      </c>
      <c r="DH119" s="1016"/>
      <c r="DI119" s="1016"/>
      <c r="DJ119" s="1016"/>
      <c r="DK119" s="1017"/>
      <c r="DL119" s="1015">
        <v>347266</v>
      </c>
      <c r="DM119" s="1016"/>
      <c r="DN119" s="1016"/>
      <c r="DO119" s="1016"/>
      <c r="DP119" s="1017"/>
      <c r="DQ119" s="1015">
        <v>268211</v>
      </c>
      <c r="DR119" s="1016"/>
      <c r="DS119" s="1016"/>
      <c r="DT119" s="1016"/>
      <c r="DU119" s="1017"/>
      <c r="DV119" s="1018">
        <v>3</v>
      </c>
      <c r="DW119" s="1019"/>
      <c r="DX119" s="1019"/>
      <c r="DY119" s="1019"/>
      <c r="DZ119" s="1020"/>
    </row>
    <row r="120" spans="1:130" s="226" customFormat="1" ht="26.25" customHeight="1">
      <c r="A120" s="1092"/>
      <c r="B120" s="978"/>
      <c r="C120" s="948" t="s">
        <v>440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466</v>
      </c>
      <c r="AB120" s="991"/>
      <c r="AC120" s="991"/>
      <c r="AD120" s="991"/>
      <c r="AE120" s="992"/>
      <c r="AF120" s="993" t="s">
        <v>466</v>
      </c>
      <c r="AG120" s="991"/>
      <c r="AH120" s="991"/>
      <c r="AI120" s="991"/>
      <c r="AJ120" s="992"/>
      <c r="AK120" s="993" t="s">
        <v>466</v>
      </c>
      <c r="AL120" s="991"/>
      <c r="AM120" s="991"/>
      <c r="AN120" s="991"/>
      <c r="AO120" s="992"/>
      <c r="AP120" s="994" t="s">
        <v>466</v>
      </c>
      <c r="AQ120" s="995"/>
      <c r="AR120" s="995"/>
      <c r="AS120" s="995"/>
      <c r="AT120" s="996"/>
      <c r="AU120" s="1021" t="s">
        <v>467</v>
      </c>
      <c r="AV120" s="1022"/>
      <c r="AW120" s="1022"/>
      <c r="AX120" s="1022"/>
      <c r="AY120" s="1023"/>
      <c r="AZ120" s="972" t="s">
        <v>468</v>
      </c>
      <c r="BA120" s="921"/>
      <c r="BB120" s="921"/>
      <c r="BC120" s="921"/>
      <c r="BD120" s="921"/>
      <c r="BE120" s="921"/>
      <c r="BF120" s="921"/>
      <c r="BG120" s="921"/>
      <c r="BH120" s="921"/>
      <c r="BI120" s="921"/>
      <c r="BJ120" s="921"/>
      <c r="BK120" s="921"/>
      <c r="BL120" s="921"/>
      <c r="BM120" s="921"/>
      <c r="BN120" s="921"/>
      <c r="BO120" s="921"/>
      <c r="BP120" s="922"/>
      <c r="BQ120" s="958">
        <v>4792095</v>
      </c>
      <c r="BR120" s="959"/>
      <c r="BS120" s="959"/>
      <c r="BT120" s="959"/>
      <c r="BU120" s="959"/>
      <c r="BV120" s="959">
        <v>4281369</v>
      </c>
      <c r="BW120" s="959"/>
      <c r="BX120" s="959"/>
      <c r="BY120" s="959"/>
      <c r="BZ120" s="959"/>
      <c r="CA120" s="959">
        <v>4339792</v>
      </c>
      <c r="CB120" s="959"/>
      <c r="CC120" s="959"/>
      <c r="CD120" s="959"/>
      <c r="CE120" s="959"/>
      <c r="CF120" s="973">
        <v>47.8</v>
      </c>
      <c r="CG120" s="974"/>
      <c r="CH120" s="974"/>
      <c r="CI120" s="974"/>
      <c r="CJ120" s="974"/>
      <c r="CK120" s="1039" t="s">
        <v>469</v>
      </c>
      <c r="CL120" s="1040"/>
      <c r="CM120" s="1040"/>
      <c r="CN120" s="1040"/>
      <c r="CO120" s="1041"/>
      <c r="CP120" s="1047" t="s">
        <v>470</v>
      </c>
      <c r="CQ120" s="1048"/>
      <c r="CR120" s="1048"/>
      <c r="CS120" s="1048"/>
      <c r="CT120" s="1048"/>
      <c r="CU120" s="1048"/>
      <c r="CV120" s="1048"/>
      <c r="CW120" s="1048"/>
      <c r="CX120" s="1048"/>
      <c r="CY120" s="1048"/>
      <c r="CZ120" s="1048"/>
      <c r="DA120" s="1048"/>
      <c r="DB120" s="1048"/>
      <c r="DC120" s="1048"/>
      <c r="DD120" s="1048"/>
      <c r="DE120" s="1048"/>
      <c r="DF120" s="1049"/>
      <c r="DG120" s="958">
        <v>10023569</v>
      </c>
      <c r="DH120" s="959"/>
      <c r="DI120" s="959"/>
      <c r="DJ120" s="959"/>
      <c r="DK120" s="959"/>
      <c r="DL120" s="959">
        <v>9488819</v>
      </c>
      <c r="DM120" s="959"/>
      <c r="DN120" s="959"/>
      <c r="DO120" s="959"/>
      <c r="DP120" s="959"/>
      <c r="DQ120" s="959">
        <v>8692280</v>
      </c>
      <c r="DR120" s="959"/>
      <c r="DS120" s="959"/>
      <c r="DT120" s="959"/>
      <c r="DU120" s="959"/>
      <c r="DV120" s="960">
        <v>95.8</v>
      </c>
      <c r="DW120" s="960"/>
      <c r="DX120" s="960"/>
      <c r="DY120" s="960"/>
      <c r="DZ120" s="961"/>
    </row>
    <row r="121" spans="1:130" s="226" customFormat="1" ht="26.25" customHeight="1">
      <c r="A121" s="1092"/>
      <c r="B121" s="978"/>
      <c r="C121" s="999" t="s">
        <v>471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466</v>
      </c>
      <c r="AB121" s="991"/>
      <c r="AC121" s="991"/>
      <c r="AD121" s="991"/>
      <c r="AE121" s="992"/>
      <c r="AF121" s="993" t="s">
        <v>466</v>
      </c>
      <c r="AG121" s="991"/>
      <c r="AH121" s="991"/>
      <c r="AI121" s="991"/>
      <c r="AJ121" s="992"/>
      <c r="AK121" s="993" t="s">
        <v>466</v>
      </c>
      <c r="AL121" s="991"/>
      <c r="AM121" s="991"/>
      <c r="AN121" s="991"/>
      <c r="AO121" s="992"/>
      <c r="AP121" s="994" t="s">
        <v>466</v>
      </c>
      <c r="AQ121" s="995"/>
      <c r="AR121" s="995"/>
      <c r="AS121" s="995"/>
      <c r="AT121" s="996"/>
      <c r="AU121" s="1024"/>
      <c r="AV121" s="1025"/>
      <c r="AW121" s="1025"/>
      <c r="AX121" s="1025"/>
      <c r="AY121" s="1026"/>
      <c r="AZ121" s="981" t="s">
        <v>472</v>
      </c>
      <c r="BA121" s="982"/>
      <c r="BB121" s="982"/>
      <c r="BC121" s="982"/>
      <c r="BD121" s="982"/>
      <c r="BE121" s="982"/>
      <c r="BF121" s="982"/>
      <c r="BG121" s="982"/>
      <c r="BH121" s="982"/>
      <c r="BI121" s="982"/>
      <c r="BJ121" s="982"/>
      <c r="BK121" s="982"/>
      <c r="BL121" s="982"/>
      <c r="BM121" s="982"/>
      <c r="BN121" s="982"/>
      <c r="BO121" s="982"/>
      <c r="BP121" s="983"/>
      <c r="BQ121" s="951">
        <v>2051996</v>
      </c>
      <c r="BR121" s="952"/>
      <c r="BS121" s="952"/>
      <c r="BT121" s="952"/>
      <c r="BU121" s="952"/>
      <c r="BV121" s="952">
        <v>1748627</v>
      </c>
      <c r="BW121" s="952"/>
      <c r="BX121" s="952"/>
      <c r="BY121" s="952"/>
      <c r="BZ121" s="952"/>
      <c r="CA121" s="952">
        <v>1526223</v>
      </c>
      <c r="CB121" s="952"/>
      <c r="CC121" s="952"/>
      <c r="CD121" s="952"/>
      <c r="CE121" s="952"/>
      <c r="CF121" s="946">
        <v>16.8</v>
      </c>
      <c r="CG121" s="947"/>
      <c r="CH121" s="947"/>
      <c r="CI121" s="947"/>
      <c r="CJ121" s="947"/>
      <c r="CK121" s="1042"/>
      <c r="CL121" s="1043"/>
      <c r="CM121" s="1043"/>
      <c r="CN121" s="1043"/>
      <c r="CO121" s="1044"/>
      <c r="CP121" s="1052" t="s">
        <v>473</v>
      </c>
      <c r="CQ121" s="1053"/>
      <c r="CR121" s="1053"/>
      <c r="CS121" s="1053"/>
      <c r="CT121" s="1053"/>
      <c r="CU121" s="1053"/>
      <c r="CV121" s="1053"/>
      <c r="CW121" s="1053"/>
      <c r="CX121" s="1053"/>
      <c r="CY121" s="1053"/>
      <c r="CZ121" s="1053"/>
      <c r="DA121" s="1053"/>
      <c r="DB121" s="1053"/>
      <c r="DC121" s="1053"/>
      <c r="DD121" s="1053"/>
      <c r="DE121" s="1053"/>
      <c r="DF121" s="1054"/>
      <c r="DG121" s="951">
        <v>3039241</v>
      </c>
      <c r="DH121" s="952"/>
      <c r="DI121" s="952"/>
      <c r="DJ121" s="952"/>
      <c r="DK121" s="952"/>
      <c r="DL121" s="952">
        <v>3909354</v>
      </c>
      <c r="DM121" s="952"/>
      <c r="DN121" s="952"/>
      <c r="DO121" s="952"/>
      <c r="DP121" s="952"/>
      <c r="DQ121" s="952">
        <v>3349941</v>
      </c>
      <c r="DR121" s="952"/>
      <c r="DS121" s="952"/>
      <c r="DT121" s="952"/>
      <c r="DU121" s="952"/>
      <c r="DV121" s="953">
        <v>36.9</v>
      </c>
      <c r="DW121" s="953"/>
      <c r="DX121" s="953"/>
      <c r="DY121" s="953"/>
      <c r="DZ121" s="954"/>
    </row>
    <row r="122" spans="1:130" s="226" customFormat="1" ht="26.25" customHeight="1">
      <c r="A122" s="1092"/>
      <c r="B122" s="978"/>
      <c r="C122" s="948" t="s">
        <v>451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466</v>
      </c>
      <c r="AB122" s="991"/>
      <c r="AC122" s="991"/>
      <c r="AD122" s="991"/>
      <c r="AE122" s="992"/>
      <c r="AF122" s="993" t="s">
        <v>466</v>
      </c>
      <c r="AG122" s="991"/>
      <c r="AH122" s="991"/>
      <c r="AI122" s="991"/>
      <c r="AJ122" s="992"/>
      <c r="AK122" s="993" t="s">
        <v>466</v>
      </c>
      <c r="AL122" s="991"/>
      <c r="AM122" s="991"/>
      <c r="AN122" s="991"/>
      <c r="AO122" s="992"/>
      <c r="AP122" s="994" t="s">
        <v>466</v>
      </c>
      <c r="AQ122" s="995"/>
      <c r="AR122" s="995"/>
      <c r="AS122" s="995"/>
      <c r="AT122" s="996"/>
      <c r="AU122" s="1024"/>
      <c r="AV122" s="1025"/>
      <c r="AW122" s="1025"/>
      <c r="AX122" s="1025"/>
      <c r="AY122" s="1026"/>
      <c r="AZ122" s="1006" t="s">
        <v>474</v>
      </c>
      <c r="BA122" s="997"/>
      <c r="BB122" s="997"/>
      <c r="BC122" s="997"/>
      <c r="BD122" s="997"/>
      <c r="BE122" s="997"/>
      <c r="BF122" s="997"/>
      <c r="BG122" s="997"/>
      <c r="BH122" s="997"/>
      <c r="BI122" s="997"/>
      <c r="BJ122" s="997"/>
      <c r="BK122" s="997"/>
      <c r="BL122" s="997"/>
      <c r="BM122" s="997"/>
      <c r="BN122" s="997"/>
      <c r="BO122" s="997"/>
      <c r="BP122" s="998"/>
      <c r="BQ122" s="1029">
        <v>23873990</v>
      </c>
      <c r="BR122" s="1030"/>
      <c r="BS122" s="1030"/>
      <c r="BT122" s="1030"/>
      <c r="BU122" s="1030"/>
      <c r="BV122" s="1030">
        <v>24722542</v>
      </c>
      <c r="BW122" s="1030"/>
      <c r="BX122" s="1030"/>
      <c r="BY122" s="1030"/>
      <c r="BZ122" s="1030"/>
      <c r="CA122" s="1030">
        <v>24507449</v>
      </c>
      <c r="CB122" s="1030"/>
      <c r="CC122" s="1030"/>
      <c r="CD122" s="1030"/>
      <c r="CE122" s="1030"/>
      <c r="CF122" s="1050">
        <v>270.10000000000002</v>
      </c>
      <c r="CG122" s="1051"/>
      <c r="CH122" s="1051"/>
      <c r="CI122" s="1051"/>
      <c r="CJ122" s="1051"/>
      <c r="CK122" s="1042"/>
      <c r="CL122" s="1043"/>
      <c r="CM122" s="1043"/>
      <c r="CN122" s="1043"/>
      <c r="CO122" s="1044"/>
      <c r="CP122" s="1052" t="s">
        <v>475</v>
      </c>
      <c r="CQ122" s="1053"/>
      <c r="CR122" s="1053"/>
      <c r="CS122" s="1053"/>
      <c r="CT122" s="1053"/>
      <c r="CU122" s="1053"/>
      <c r="CV122" s="1053"/>
      <c r="CW122" s="1053"/>
      <c r="CX122" s="1053"/>
      <c r="CY122" s="1053"/>
      <c r="CZ122" s="1053"/>
      <c r="DA122" s="1053"/>
      <c r="DB122" s="1053"/>
      <c r="DC122" s="1053"/>
      <c r="DD122" s="1053"/>
      <c r="DE122" s="1053"/>
      <c r="DF122" s="1054"/>
      <c r="DG122" s="951">
        <v>321448</v>
      </c>
      <c r="DH122" s="952"/>
      <c r="DI122" s="952"/>
      <c r="DJ122" s="952"/>
      <c r="DK122" s="952"/>
      <c r="DL122" s="952">
        <v>344115</v>
      </c>
      <c r="DM122" s="952"/>
      <c r="DN122" s="952"/>
      <c r="DO122" s="952"/>
      <c r="DP122" s="952"/>
      <c r="DQ122" s="952">
        <v>528783</v>
      </c>
      <c r="DR122" s="952"/>
      <c r="DS122" s="952"/>
      <c r="DT122" s="952"/>
      <c r="DU122" s="952"/>
      <c r="DV122" s="953">
        <v>5.8</v>
      </c>
      <c r="DW122" s="953"/>
      <c r="DX122" s="953"/>
      <c r="DY122" s="953"/>
      <c r="DZ122" s="954"/>
    </row>
    <row r="123" spans="1:130" s="226" customFormat="1" ht="26.25" customHeight="1">
      <c r="A123" s="1092"/>
      <c r="B123" s="978"/>
      <c r="C123" s="948" t="s">
        <v>457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476</v>
      </c>
      <c r="AB123" s="991"/>
      <c r="AC123" s="991"/>
      <c r="AD123" s="991"/>
      <c r="AE123" s="992"/>
      <c r="AF123" s="993" t="s">
        <v>476</v>
      </c>
      <c r="AG123" s="991"/>
      <c r="AH123" s="991"/>
      <c r="AI123" s="991"/>
      <c r="AJ123" s="992"/>
      <c r="AK123" s="993" t="s">
        <v>476</v>
      </c>
      <c r="AL123" s="991"/>
      <c r="AM123" s="991"/>
      <c r="AN123" s="991"/>
      <c r="AO123" s="992"/>
      <c r="AP123" s="994" t="s">
        <v>476</v>
      </c>
      <c r="AQ123" s="995"/>
      <c r="AR123" s="995"/>
      <c r="AS123" s="995"/>
      <c r="AT123" s="996"/>
      <c r="AU123" s="1027"/>
      <c r="AV123" s="1028"/>
      <c r="AW123" s="1028"/>
      <c r="AX123" s="1028"/>
      <c r="AY123" s="1028"/>
      <c r="AZ123" s="257" t="s">
        <v>178</v>
      </c>
      <c r="BA123" s="257"/>
      <c r="BB123" s="257"/>
      <c r="BC123" s="257"/>
      <c r="BD123" s="257"/>
      <c r="BE123" s="257"/>
      <c r="BF123" s="257"/>
      <c r="BG123" s="257"/>
      <c r="BH123" s="257"/>
      <c r="BI123" s="257"/>
      <c r="BJ123" s="257"/>
      <c r="BK123" s="257"/>
      <c r="BL123" s="257"/>
      <c r="BM123" s="257"/>
      <c r="BN123" s="257"/>
      <c r="BO123" s="1007" t="s">
        <v>477</v>
      </c>
      <c r="BP123" s="1038"/>
      <c r="BQ123" s="1098">
        <v>30718081</v>
      </c>
      <c r="BR123" s="1064"/>
      <c r="BS123" s="1064"/>
      <c r="BT123" s="1064"/>
      <c r="BU123" s="1064"/>
      <c r="BV123" s="1064">
        <v>30752538</v>
      </c>
      <c r="BW123" s="1064"/>
      <c r="BX123" s="1064"/>
      <c r="BY123" s="1064"/>
      <c r="BZ123" s="1064"/>
      <c r="CA123" s="1064">
        <v>30373464</v>
      </c>
      <c r="CB123" s="1064"/>
      <c r="CC123" s="1064"/>
      <c r="CD123" s="1064"/>
      <c r="CE123" s="1064"/>
      <c r="CF123" s="1031"/>
      <c r="CG123" s="1032"/>
      <c r="CH123" s="1032"/>
      <c r="CI123" s="1032"/>
      <c r="CJ123" s="1033"/>
      <c r="CK123" s="1042"/>
      <c r="CL123" s="1043"/>
      <c r="CM123" s="1043"/>
      <c r="CN123" s="1043"/>
      <c r="CO123" s="1044"/>
      <c r="CP123" s="1052" t="s">
        <v>478</v>
      </c>
      <c r="CQ123" s="1053"/>
      <c r="CR123" s="1053"/>
      <c r="CS123" s="1053"/>
      <c r="CT123" s="1053"/>
      <c r="CU123" s="1053"/>
      <c r="CV123" s="1053"/>
      <c r="CW123" s="1053"/>
      <c r="CX123" s="1053"/>
      <c r="CY123" s="1053"/>
      <c r="CZ123" s="1053"/>
      <c r="DA123" s="1053"/>
      <c r="DB123" s="1053"/>
      <c r="DC123" s="1053"/>
      <c r="DD123" s="1053"/>
      <c r="DE123" s="1053"/>
      <c r="DF123" s="1054"/>
      <c r="DG123" s="990">
        <v>274264</v>
      </c>
      <c r="DH123" s="991"/>
      <c r="DI123" s="991"/>
      <c r="DJ123" s="991"/>
      <c r="DK123" s="992"/>
      <c r="DL123" s="993">
        <v>267838</v>
      </c>
      <c r="DM123" s="991"/>
      <c r="DN123" s="991"/>
      <c r="DO123" s="991"/>
      <c r="DP123" s="992"/>
      <c r="DQ123" s="993">
        <v>256824</v>
      </c>
      <c r="DR123" s="991"/>
      <c r="DS123" s="991"/>
      <c r="DT123" s="991"/>
      <c r="DU123" s="992"/>
      <c r="DV123" s="994">
        <v>2.8</v>
      </c>
      <c r="DW123" s="995"/>
      <c r="DX123" s="995"/>
      <c r="DY123" s="995"/>
      <c r="DZ123" s="996"/>
    </row>
    <row r="124" spans="1:130" s="226" customFormat="1" ht="26.25" customHeight="1" thickBot="1">
      <c r="A124" s="1092"/>
      <c r="B124" s="978"/>
      <c r="C124" s="948" t="s">
        <v>461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479</v>
      </c>
      <c r="AB124" s="991"/>
      <c r="AC124" s="991"/>
      <c r="AD124" s="991"/>
      <c r="AE124" s="992"/>
      <c r="AF124" s="993" t="s">
        <v>476</v>
      </c>
      <c r="AG124" s="991"/>
      <c r="AH124" s="991"/>
      <c r="AI124" s="991"/>
      <c r="AJ124" s="992"/>
      <c r="AK124" s="993" t="s">
        <v>479</v>
      </c>
      <c r="AL124" s="991"/>
      <c r="AM124" s="991"/>
      <c r="AN124" s="991"/>
      <c r="AO124" s="992"/>
      <c r="AP124" s="994" t="s">
        <v>479</v>
      </c>
      <c r="AQ124" s="995"/>
      <c r="AR124" s="995"/>
      <c r="AS124" s="995"/>
      <c r="AT124" s="996"/>
      <c r="AU124" s="1094" t="s">
        <v>480</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87.9</v>
      </c>
      <c r="BR124" s="1060"/>
      <c r="BS124" s="1060"/>
      <c r="BT124" s="1060"/>
      <c r="BU124" s="1060"/>
      <c r="BV124" s="1060">
        <v>87.4</v>
      </c>
      <c r="BW124" s="1060"/>
      <c r="BX124" s="1060"/>
      <c r="BY124" s="1060"/>
      <c r="BZ124" s="1060"/>
      <c r="CA124" s="1060">
        <v>77.900000000000006</v>
      </c>
      <c r="CB124" s="1060"/>
      <c r="CC124" s="1060"/>
      <c r="CD124" s="1060"/>
      <c r="CE124" s="1060"/>
      <c r="CF124" s="1061"/>
      <c r="CG124" s="1062"/>
      <c r="CH124" s="1062"/>
      <c r="CI124" s="1062"/>
      <c r="CJ124" s="1063"/>
      <c r="CK124" s="1045"/>
      <c r="CL124" s="1045"/>
      <c r="CM124" s="1045"/>
      <c r="CN124" s="1045"/>
      <c r="CO124" s="1046"/>
      <c r="CP124" s="1052" t="s">
        <v>481</v>
      </c>
      <c r="CQ124" s="1053"/>
      <c r="CR124" s="1053"/>
      <c r="CS124" s="1053"/>
      <c r="CT124" s="1053"/>
      <c r="CU124" s="1053"/>
      <c r="CV124" s="1053"/>
      <c r="CW124" s="1053"/>
      <c r="CX124" s="1053"/>
      <c r="CY124" s="1053"/>
      <c r="CZ124" s="1053"/>
      <c r="DA124" s="1053"/>
      <c r="DB124" s="1053"/>
      <c r="DC124" s="1053"/>
      <c r="DD124" s="1053"/>
      <c r="DE124" s="1053"/>
      <c r="DF124" s="1054"/>
      <c r="DG124" s="1037">
        <v>443857</v>
      </c>
      <c r="DH124" s="1016"/>
      <c r="DI124" s="1016"/>
      <c r="DJ124" s="1016"/>
      <c r="DK124" s="1017"/>
      <c r="DL124" s="1015">
        <v>362372</v>
      </c>
      <c r="DM124" s="1016"/>
      <c r="DN124" s="1016"/>
      <c r="DO124" s="1016"/>
      <c r="DP124" s="1017"/>
      <c r="DQ124" s="1015">
        <v>228922</v>
      </c>
      <c r="DR124" s="1016"/>
      <c r="DS124" s="1016"/>
      <c r="DT124" s="1016"/>
      <c r="DU124" s="1017"/>
      <c r="DV124" s="1018">
        <v>2.5</v>
      </c>
      <c r="DW124" s="1019"/>
      <c r="DX124" s="1019"/>
      <c r="DY124" s="1019"/>
      <c r="DZ124" s="1020"/>
    </row>
    <row r="125" spans="1:130" s="226" customFormat="1" ht="26.25" customHeight="1">
      <c r="A125" s="1092"/>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482</v>
      </c>
      <c r="AB125" s="991"/>
      <c r="AC125" s="991"/>
      <c r="AD125" s="991"/>
      <c r="AE125" s="992"/>
      <c r="AF125" s="993" t="s">
        <v>483</v>
      </c>
      <c r="AG125" s="991"/>
      <c r="AH125" s="991"/>
      <c r="AI125" s="991"/>
      <c r="AJ125" s="992"/>
      <c r="AK125" s="993" t="s">
        <v>482</v>
      </c>
      <c r="AL125" s="991"/>
      <c r="AM125" s="991"/>
      <c r="AN125" s="991"/>
      <c r="AO125" s="992"/>
      <c r="AP125" s="994" t="s">
        <v>483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484</v>
      </c>
      <c r="CL125" s="1040"/>
      <c r="CM125" s="1040"/>
      <c r="CN125" s="1040"/>
      <c r="CO125" s="1041"/>
      <c r="CP125" s="972" t="s">
        <v>485</v>
      </c>
      <c r="CQ125" s="921"/>
      <c r="CR125" s="921"/>
      <c r="CS125" s="921"/>
      <c r="CT125" s="921"/>
      <c r="CU125" s="921"/>
      <c r="CV125" s="921"/>
      <c r="CW125" s="921"/>
      <c r="CX125" s="921"/>
      <c r="CY125" s="921"/>
      <c r="CZ125" s="921"/>
      <c r="DA125" s="921"/>
      <c r="DB125" s="921"/>
      <c r="DC125" s="921"/>
      <c r="DD125" s="921"/>
      <c r="DE125" s="921"/>
      <c r="DF125" s="922"/>
      <c r="DG125" s="958" t="s">
        <v>476</v>
      </c>
      <c r="DH125" s="959"/>
      <c r="DI125" s="959"/>
      <c r="DJ125" s="959"/>
      <c r="DK125" s="959"/>
      <c r="DL125" s="959" t="s">
        <v>466</v>
      </c>
      <c r="DM125" s="959"/>
      <c r="DN125" s="959"/>
      <c r="DO125" s="959"/>
      <c r="DP125" s="959"/>
      <c r="DQ125" s="959" t="s">
        <v>466</v>
      </c>
      <c r="DR125" s="959"/>
      <c r="DS125" s="959"/>
      <c r="DT125" s="959"/>
      <c r="DU125" s="959"/>
      <c r="DV125" s="960" t="s">
        <v>476</v>
      </c>
      <c r="DW125" s="960"/>
      <c r="DX125" s="960"/>
      <c r="DY125" s="960"/>
      <c r="DZ125" s="961"/>
    </row>
    <row r="126" spans="1:130" s="226" customFormat="1" ht="26.25" customHeight="1" thickBot="1">
      <c r="A126" s="1092"/>
      <c r="B126" s="978"/>
      <c r="C126" s="948" t="s">
        <v>465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134496</v>
      </c>
      <c r="AB126" s="991"/>
      <c r="AC126" s="991"/>
      <c r="AD126" s="991"/>
      <c r="AE126" s="992"/>
      <c r="AF126" s="993">
        <v>108627</v>
      </c>
      <c r="AG126" s="991"/>
      <c r="AH126" s="991"/>
      <c r="AI126" s="991"/>
      <c r="AJ126" s="992"/>
      <c r="AK126" s="993">
        <v>86850</v>
      </c>
      <c r="AL126" s="991"/>
      <c r="AM126" s="991"/>
      <c r="AN126" s="991"/>
      <c r="AO126" s="992"/>
      <c r="AP126" s="994">
        <v>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486</v>
      </c>
      <c r="CQ126" s="982"/>
      <c r="CR126" s="982"/>
      <c r="CS126" s="982"/>
      <c r="CT126" s="982"/>
      <c r="CU126" s="982"/>
      <c r="CV126" s="982"/>
      <c r="CW126" s="982"/>
      <c r="CX126" s="982"/>
      <c r="CY126" s="982"/>
      <c r="CZ126" s="982"/>
      <c r="DA126" s="982"/>
      <c r="DB126" s="982"/>
      <c r="DC126" s="982"/>
      <c r="DD126" s="982"/>
      <c r="DE126" s="982"/>
      <c r="DF126" s="983"/>
      <c r="DG126" s="951" t="s">
        <v>476</v>
      </c>
      <c r="DH126" s="952"/>
      <c r="DI126" s="952"/>
      <c r="DJ126" s="952"/>
      <c r="DK126" s="952"/>
      <c r="DL126" s="952" t="s">
        <v>482</v>
      </c>
      <c r="DM126" s="952"/>
      <c r="DN126" s="952"/>
      <c r="DO126" s="952"/>
      <c r="DP126" s="952"/>
      <c r="DQ126" s="952" t="s">
        <v>476</v>
      </c>
      <c r="DR126" s="952"/>
      <c r="DS126" s="952"/>
      <c r="DT126" s="952"/>
      <c r="DU126" s="952"/>
      <c r="DV126" s="953" t="s">
        <v>466</v>
      </c>
      <c r="DW126" s="953"/>
      <c r="DX126" s="953"/>
      <c r="DY126" s="953"/>
      <c r="DZ126" s="954"/>
    </row>
    <row r="127" spans="1:130" s="226" customFormat="1" ht="26.25" customHeight="1">
      <c r="A127" s="1093"/>
      <c r="B127" s="980"/>
      <c r="C127" s="1034" t="s">
        <v>487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3640</v>
      </c>
      <c r="AB127" s="991"/>
      <c r="AC127" s="991"/>
      <c r="AD127" s="991"/>
      <c r="AE127" s="992"/>
      <c r="AF127" s="993">
        <v>3416</v>
      </c>
      <c r="AG127" s="991"/>
      <c r="AH127" s="991"/>
      <c r="AI127" s="991"/>
      <c r="AJ127" s="992"/>
      <c r="AK127" s="993">
        <v>2434</v>
      </c>
      <c r="AL127" s="991"/>
      <c r="AM127" s="991"/>
      <c r="AN127" s="991"/>
      <c r="AO127" s="992"/>
      <c r="AP127" s="994">
        <v>0</v>
      </c>
      <c r="AQ127" s="995"/>
      <c r="AR127" s="995"/>
      <c r="AS127" s="995"/>
      <c r="AT127" s="996"/>
      <c r="AU127" s="262"/>
      <c r="AV127" s="262"/>
      <c r="AW127" s="262"/>
      <c r="AX127" s="1065" t="s">
        <v>488</v>
      </c>
      <c r="AY127" s="1066"/>
      <c r="AZ127" s="1066"/>
      <c r="BA127" s="1066"/>
      <c r="BB127" s="1066"/>
      <c r="BC127" s="1066"/>
      <c r="BD127" s="1066"/>
      <c r="BE127" s="1067"/>
      <c r="BF127" s="1068" t="s">
        <v>489</v>
      </c>
      <c r="BG127" s="1066"/>
      <c r="BH127" s="1066"/>
      <c r="BI127" s="1066"/>
      <c r="BJ127" s="1066"/>
      <c r="BK127" s="1066"/>
      <c r="BL127" s="1067"/>
      <c r="BM127" s="1068" t="s">
        <v>490</v>
      </c>
      <c r="BN127" s="1066"/>
      <c r="BO127" s="1066"/>
      <c r="BP127" s="1066"/>
      <c r="BQ127" s="1066"/>
      <c r="BR127" s="1066"/>
      <c r="BS127" s="1067"/>
      <c r="BT127" s="1068" t="s">
        <v>491</v>
      </c>
      <c r="BU127" s="1066"/>
      <c r="BV127" s="1066"/>
      <c r="BW127" s="1066"/>
      <c r="BX127" s="1066"/>
      <c r="BY127" s="1066"/>
      <c r="BZ127" s="1090"/>
      <c r="CA127" s="262"/>
      <c r="CB127" s="262"/>
      <c r="CC127" s="262"/>
      <c r="CD127" s="263"/>
      <c r="CE127" s="263"/>
      <c r="CF127" s="263"/>
      <c r="CG127" s="260"/>
      <c r="CH127" s="260"/>
      <c r="CI127" s="260"/>
      <c r="CJ127" s="261"/>
      <c r="CK127" s="1056"/>
      <c r="CL127" s="1043"/>
      <c r="CM127" s="1043"/>
      <c r="CN127" s="1043"/>
      <c r="CO127" s="1044"/>
      <c r="CP127" s="981" t="s">
        <v>492</v>
      </c>
      <c r="CQ127" s="982"/>
      <c r="CR127" s="982"/>
      <c r="CS127" s="982"/>
      <c r="CT127" s="982"/>
      <c r="CU127" s="982"/>
      <c r="CV127" s="982"/>
      <c r="CW127" s="982"/>
      <c r="CX127" s="982"/>
      <c r="CY127" s="982"/>
      <c r="CZ127" s="982"/>
      <c r="DA127" s="982"/>
      <c r="DB127" s="982"/>
      <c r="DC127" s="982"/>
      <c r="DD127" s="982"/>
      <c r="DE127" s="982"/>
      <c r="DF127" s="983"/>
      <c r="DG127" s="951" t="s">
        <v>493</v>
      </c>
      <c r="DH127" s="952"/>
      <c r="DI127" s="952"/>
      <c r="DJ127" s="952"/>
      <c r="DK127" s="952"/>
      <c r="DL127" s="952" t="s">
        <v>122</v>
      </c>
      <c r="DM127" s="952"/>
      <c r="DN127" s="952"/>
      <c r="DO127" s="952"/>
      <c r="DP127" s="952"/>
      <c r="DQ127" s="952" t="s">
        <v>482</v>
      </c>
      <c r="DR127" s="952"/>
      <c r="DS127" s="952"/>
      <c r="DT127" s="952"/>
      <c r="DU127" s="952"/>
      <c r="DV127" s="953" t="s">
        <v>466</v>
      </c>
      <c r="DW127" s="953"/>
      <c r="DX127" s="953"/>
      <c r="DY127" s="953"/>
      <c r="DZ127" s="954"/>
    </row>
    <row r="128" spans="1:130" s="226" customFormat="1" ht="26.25" customHeight="1" thickBot="1">
      <c r="A128" s="1076" t="s">
        <v>494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495</v>
      </c>
      <c r="X128" s="1078"/>
      <c r="Y128" s="1078"/>
      <c r="Z128" s="1079"/>
      <c r="AA128" s="1080">
        <v>415534</v>
      </c>
      <c r="AB128" s="1081"/>
      <c r="AC128" s="1081"/>
      <c r="AD128" s="1081"/>
      <c r="AE128" s="1082"/>
      <c r="AF128" s="1083">
        <v>448845</v>
      </c>
      <c r="AG128" s="1081"/>
      <c r="AH128" s="1081"/>
      <c r="AI128" s="1081"/>
      <c r="AJ128" s="1082"/>
      <c r="AK128" s="1083">
        <v>387240</v>
      </c>
      <c r="AL128" s="1081"/>
      <c r="AM128" s="1081"/>
      <c r="AN128" s="1081"/>
      <c r="AO128" s="1082"/>
      <c r="AP128" s="1084"/>
      <c r="AQ128" s="1085"/>
      <c r="AR128" s="1085"/>
      <c r="AS128" s="1085"/>
      <c r="AT128" s="1086"/>
      <c r="AU128" s="262"/>
      <c r="AV128" s="262"/>
      <c r="AW128" s="262"/>
      <c r="AX128" s="920" t="s">
        <v>496</v>
      </c>
      <c r="AY128" s="921"/>
      <c r="AZ128" s="921"/>
      <c r="BA128" s="921"/>
      <c r="BB128" s="921"/>
      <c r="BC128" s="921"/>
      <c r="BD128" s="921"/>
      <c r="BE128" s="922"/>
      <c r="BF128" s="1087" t="s">
        <v>466</v>
      </c>
      <c r="BG128" s="1088"/>
      <c r="BH128" s="1088"/>
      <c r="BI128" s="1088"/>
      <c r="BJ128" s="1088"/>
      <c r="BK128" s="1088"/>
      <c r="BL128" s="1089"/>
      <c r="BM128" s="1087">
        <v>13.15</v>
      </c>
      <c r="BN128" s="1088"/>
      <c r="BO128" s="1088"/>
      <c r="BP128" s="1088"/>
      <c r="BQ128" s="1088"/>
      <c r="BR128" s="1088"/>
      <c r="BS128" s="1089"/>
      <c r="BT128" s="1087">
        <v>20</v>
      </c>
      <c r="BU128" s="1088"/>
      <c r="BV128" s="1088"/>
      <c r="BW128" s="1088"/>
      <c r="BX128" s="1088"/>
      <c r="BY128" s="1088"/>
      <c r="BZ128" s="1111"/>
      <c r="CA128" s="263"/>
      <c r="CB128" s="263"/>
      <c r="CC128" s="263"/>
      <c r="CD128" s="263"/>
      <c r="CE128" s="263"/>
      <c r="CF128" s="263"/>
      <c r="CG128" s="260"/>
      <c r="CH128" s="260"/>
      <c r="CI128" s="260"/>
      <c r="CJ128" s="261"/>
      <c r="CK128" s="1057"/>
      <c r="CL128" s="1058"/>
      <c r="CM128" s="1058"/>
      <c r="CN128" s="1058"/>
      <c r="CO128" s="1059"/>
      <c r="CP128" s="1069" t="s">
        <v>497</v>
      </c>
      <c r="CQ128" s="1070"/>
      <c r="CR128" s="1070"/>
      <c r="CS128" s="1070"/>
      <c r="CT128" s="1070"/>
      <c r="CU128" s="1070"/>
      <c r="CV128" s="1070"/>
      <c r="CW128" s="1070"/>
      <c r="CX128" s="1070"/>
      <c r="CY128" s="1070"/>
      <c r="CZ128" s="1070"/>
      <c r="DA128" s="1070"/>
      <c r="DB128" s="1070"/>
      <c r="DC128" s="1070"/>
      <c r="DD128" s="1070"/>
      <c r="DE128" s="1070"/>
      <c r="DF128" s="1071"/>
      <c r="DG128" s="1072">
        <v>24017</v>
      </c>
      <c r="DH128" s="1073"/>
      <c r="DI128" s="1073"/>
      <c r="DJ128" s="1073"/>
      <c r="DK128" s="1073"/>
      <c r="DL128" s="1073">
        <v>21914</v>
      </c>
      <c r="DM128" s="1073"/>
      <c r="DN128" s="1073"/>
      <c r="DO128" s="1073"/>
      <c r="DP128" s="1073"/>
      <c r="DQ128" s="1073">
        <v>26037</v>
      </c>
      <c r="DR128" s="1073"/>
      <c r="DS128" s="1073"/>
      <c r="DT128" s="1073"/>
      <c r="DU128" s="1073"/>
      <c r="DV128" s="1074">
        <v>0.3</v>
      </c>
      <c r="DW128" s="1074"/>
      <c r="DX128" s="1074"/>
      <c r="DY128" s="1074"/>
      <c r="DZ128" s="1075"/>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498</v>
      </c>
      <c r="X129" s="1106"/>
      <c r="Y129" s="1106"/>
      <c r="Z129" s="1107"/>
      <c r="AA129" s="990">
        <v>11465673</v>
      </c>
      <c r="AB129" s="991"/>
      <c r="AC129" s="991"/>
      <c r="AD129" s="991"/>
      <c r="AE129" s="992"/>
      <c r="AF129" s="993">
        <v>11326553</v>
      </c>
      <c r="AG129" s="991"/>
      <c r="AH129" s="991"/>
      <c r="AI129" s="991"/>
      <c r="AJ129" s="992"/>
      <c r="AK129" s="993">
        <v>11238544</v>
      </c>
      <c r="AL129" s="991"/>
      <c r="AM129" s="991"/>
      <c r="AN129" s="991"/>
      <c r="AO129" s="992"/>
      <c r="AP129" s="1108"/>
      <c r="AQ129" s="1109"/>
      <c r="AR129" s="1109"/>
      <c r="AS129" s="1109"/>
      <c r="AT129" s="1110"/>
      <c r="AU129" s="264"/>
      <c r="AV129" s="264"/>
      <c r="AW129" s="264"/>
      <c r="AX129" s="1099" t="s">
        <v>499</v>
      </c>
      <c r="AY129" s="982"/>
      <c r="AZ129" s="982"/>
      <c r="BA129" s="982"/>
      <c r="BB129" s="982"/>
      <c r="BC129" s="982"/>
      <c r="BD129" s="982"/>
      <c r="BE129" s="983"/>
      <c r="BF129" s="1100" t="s">
        <v>482</v>
      </c>
      <c r="BG129" s="1101"/>
      <c r="BH129" s="1101"/>
      <c r="BI129" s="1101"/>
      <c r="BJ129" s="1101"/>
      <c r="BK129" s="1101"/>
      <c r="BL129" s="1102"/>
      <c r="BM129" s="1100">
        <v>18.149999999999999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500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501</v>
      </c>
      <c r="X130" s="1106"/>
      <c r="Y130" s="1106"/>
      <c r="Z130" s="1107"/>
      <c r="AA130" s="990">
        <v>2012010</v>
      </c>
      <c r="AB130" s="991"/>
      <c r="AC130" s="991"/>
      <c r="AD130" s="991"/>
      <c r="AE130" s="992"/>
      <c r="AF130" s="993">
        <v>2110681</v>
      </c>
      <c r="AG130" s="991"/>
      <c r="AH130" s="991"/>
      <c r="AI130" s="991"/>
      <c r="AJ130" s="992"/>
      <c r="AK130" s="993">
        <v>2164261</v>
      </c>
      <c r="AL130" s="991"/>
      <c r="AM130" s="991"/>
      <c r="AN130" s="991"/>
      <c r="AO130" s="992"/>
      <c r="AP130" s="1108"/>
      <c r="AQ130" s="1109"/>
      <c r="AR130" s="1109"/>
      <c r="AS130" s="1109"/>
      <c r="AT130" s="1110"/>
      <c r="AU130" s="264"/>
      <c r="AV130" s="264"/>
      <c r="AW130" s="264"/>
      <c r="AX130" s="1099" t="s">
        <v>502</v>
      </c>
      <c r="AY130" s="982"/>
      <c r="AZ130" s="982"/>
      <c r="BA130" s="982"/>
      <c r="BB130" s="982"/>
      <c r="BC130" s="982"/>
      <c r="BD130" s="982"/>
      <c r="BE130" s="983"/>
      <c r="BF130" s="1136">
        <v>11.1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503</v>
      </c>
      <c r="X131" s="1144"/>
      <c r="Y131" s="1144"/>
      <c r="Z131" s="1145"/>
      <c r="AA131" s="1037">
        <v>9453663</v>
      </c>
      <c r="AB131" s="1016"/>
      <c r="AC131" s="1016"/>
      <c r="AD131" s="1016"/>
      <c r="AE131" s="1017"/>
      <c r="AF131" s="1015">
        <v>9215872</v>
      </c>
      <c r="AG131" s="1016"/>
      <c r="AH131" s="1016"/>
      <c r="AI131" s="1016"/>
      <c r="AJ131" s="1017"/>
      <c r="AK131" s="1015">
        <v>9074283</v>
      </c>
      <c r="AL131" s="1016"/>
      <c r="AM131" s="1016"/>
      <c r="AN131" s="1016"/>
      <c r="AO131" s="1017"/>
      <c r="AP131" s="1146"/>
      <c r="AQ131" s="1147"/>
      <c r="AR131" s="1147"/>
      <c r="AS131" s="1147"/>
      <c r="AT131" s="1148"/>
      <c r="AU131" s="264"/>
      <c r="AV131" s="264"/>
      <c r="AW131" s="264"/>
      <c r="AX131" s="1118" t="s">
        <v>504</v>
      </c>
      <c r="AY131" s="1070"/>
      <c r="AZ131" s="1070"/>
      <c r="BA131" s="1070"/>
      <c r="BB131" s="1070"/>
      <c r="BC131" s="1070"/>
      <c r="BD131" s="1070"/>
      <c r="BE131" s="1071"/>
      <c r="BF131" s="1119">
        <v>77.900000000000006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506</v>
      </c>
      <c r="W132" s="1129"/>
      <c r="X132" s="1129"/>
      <c r="Y132" s="1129"/>
      <c r="Z132" s="1130"/>
      <c r="AA132" s="1131">
        <v>11.654773390000001</v>
      </c>
      <c r="AB132" s="1132"/>
      <c r="AC132" s="1132"/>
      <c r="AD132" s="1132"/>
      <c r="AE132" s="1133"/>
      <c r="AF132" s="1134">
        <v>11.184769060000001</v>
      </c>
      <c r="AG132" s="1132"/>
      <c r="AH132" s="1132"/>
      <c r="AI132" s="1132"/>
      <c r="AJ132" s="1133"/>
      <c r="AK132" s="1134">
        <v>10.681934869999999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507</v>
      </c>
      <c r="W133" s="1112"/>
      <c r="X133" s="1112"/>
      <c r="Y133" s="1112"/>
      <c r="Z133" s="1113"/>
      <c r="AA133" s="1114">
        <v>12.6</v>
      </c>
      <c r="AB133" s="1115"/>
      <c r="AC133" s="1115"/>
      <c r="AD133" s="1115"/>
      <c r="AE133" s="1116"/>
      <c r="AF133" s="1114">
        <v>11.8</v>
      </c>
      <c r="AG133" s="1115"/>
      <c r="AH133" s="1115"/>
      <c r="AI133" s="1115"/>
      <c r="AJ133" s="1116"/>
      <c r="AK133" s="1114">
        <v>11.1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clc2GKCM/zm6he/xSAb9GZRGj6Q0lHklUUOVRBiWnoE27pfg92l9TCCiixzwSHM6NoMv/vGORFp2jAE8slxag==" saltValue="aF8ggH1lEViwMfIbjl7U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6k9GghSy2keBFAdpSY0WyqynGCyZRF+9gGEHx3ox7kJ3YNAPEpb7Md7PMYK0oA0Vlt7wMN6xxuQbNGKmXqqSg==" saltValue="LE9rRpuH5f+6czK4nZD0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TE8ojdgYJFbXo4sEfc8YINT3u7G3bRZDhQuW+JXKVE+tLVQh8WW3z185mSVhX9inyKGSE914LUOAgmofdc4rg==" saltValue="wikzeygQdWBRoXaQlj+u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516</v>
      </c>
      <c r="AL9" s="1155"/>
      <c r="AM9" s="1155"/>
      <c r="AN9" s="1156"/>
      <c r="AO9" s="292">
        <v>2889678</v>
      </c>
      <c r="AP9" s="292">
        <v>83647</v>
      </c>
      <c r="AQ9" s="293">
        <v>89546</v>
      </c>
      <c r="AR9" s="294">
        <v>-6.6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517</v>
      </c>
      <c r="AL10" s="1155"/>
      <c r="AM10" s="1155"/>
      <c r="AN10" s="1156"/>
      <c r="AO10" s="295">
        <v>437593</v>
      </c>
      <c r="AP10" s="295">
        <v>12667</v>
      </c>
      <c r="AQ10" s="296">
        <v>7518</v>
      </c>
      <c r="AR10" s="297">
        <v>68.5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518</v>
      </c>
      <c r="AL11" s="1155"/>
      <c r="AM11" s="1155"/>
      <c r="AN11" s="1156"/>
      <c r="AO11" s="295">
        <v>592030</v>
      </c>
      <c r="AP11" s="295">
        <v>17137</v>
      </c>
      <c r="AQ11" s="296">
        <v>9181</v>
      </c>
      <c r="AR11" s="297">
        <v>86.7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519</v>
      </c>
      <c r="AL12" s="1155"/>
      <c r="AM12" s="1155"/>
      <c r="AN12" s="1156"/>
      <c r="AO12" s="295">
        <v>130963</v>
      </c>
      <c r="AP12" s="295">
        <v>3791</v>
      </c>
      <c r="AQ12" s="296">
        <v>1021</v>
      </c>
      <c r="AR12" s="297">
        <v>271.3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520</v>
      </c>
      <c r="AL13" s="1155"/>
      <c r="AM13" s="1155"/>
      <c r="AN13" s="1156"/>
      <c r="AO13" s="295" t="s">
        <v>521</v>
      </c>
      <c r="AP13" s="295" t="s">
        <v>521</v>
      </c>
      <c r="AQ13" s="296">
        <v>11</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522</v>
      </c>
      <c r="AL14" s="1155"/>
      <c r="AM14" s="1155"/>
      <c r="AN14" s="1156"/>
      <c r="AO14" s="295">
        <v>148735</v>
      </c>
      <c r="AP14" s="295">
        <v>4305</v>
      </c>
      <c r="AQ14" s="296">
        <v>4082</v>
      </c>
      <c r="AR14" s="297">
        <v>5.5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523</v>
      </c>
      <c r="AL15" s="1155"/>
      <c r="AM15" s="1155"/>
      <c r="AN15" s="1156"/>
      <c r="AO15" s="295">
        <v>139161</v>
      </c>
      <c r="AP15" s="295">
        <v>4028</v>
      </c>
      <c r="AQ15" s="296">
        <v>2228</v>
      </c>
      <c r="AR15" s="297">
        <v>80.8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524</v>
      </c>
      <c r="AL16" s="1158"/>
      <c r="AM16" s="1158"/>
      <c r="AN16" s="1159"/>
      <c r="AO16" s="295">
        <v>-399671</v>
      </c>
      <c r="AP16" s="295">
        <v>-11569</v>
      </c>
      <c r="AQ16" s="296">
        <v>-8980</v>
      </c>
      <c r="AR16" s="297">
        <v>28.8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178</v>
      </c>
      <c r="AL17" s="1158"/>
      <c r="AM17" s="1158"/>
      <c r="AN17" s="1159"/>
      <c r="AO17" s="295">
        <v>3938489</v>
      </c>
      <c r="AP17" s="295">
        <v>114007</v>
      </c>
      <c r="AQ17" s="296">
        <v>104606</v>
      </c>
      <c r="AR17" s="297">
        <v>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529</v>
      </c>
      <c r="AL21" s="1150"/>
      <c r="AM21" s="1150"/>
      <c r="AN21" s="1151"/>
      <c r="AO21" s="307">
        <v>8.86</v>
      </c>
      <c r="AP21" s="308">
        <v>10.09</v>
      </c>
      <c r="AQ21" s="309">
        <v>-1.23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530</v>
      </c>
      <c r="AL22" s="1150"/>
      <c r="AM22" s="1150"/>
      <c r="AN22" s="1151"/>
      <c r="AO22" s="312">
        <v>97.8</v>
      </c>
      <c r="AP22" s="313">
        <v>97.8</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535</v>
      </c>
      <c r="AL32" s="1166"/>
      <c r="AM32" s="1166"/>
      <c r="AN32" s="1167"/>
      <c r="AO32" s="322">
        <v>2363727</v>
      </c>
      <c r="AP32" s="322">
        <v>68423</v>
      </c>
      <c r="AQ32" s="323">
        <v>67805</v>
      </c>
      <c r="AR32" s="324">
        <v>0.9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536</v>
      </c>
      <c r="AL33" s="1166"/>
      <c r="AM33" s="1166"/>
      <c r="AN33" s="1167"/>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537</v>
      </c>
      <c r="AL34" s="1166"/>
      <c r="AM34" s="1166"/>
      <c r="AN34" s="1167"/>
      <c r="AO34" s="322" t="s">
        <v>521</v>
      </c>
      <c r="AP34" s="322" t="s">
        <v>521</v>
      </c>
      <c r="AQ34" s="323">
        <v>11</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538</v>
      </c>
      <c r="AL35" s="1166"/>
      <c r="AM35" s="1166"/>
      <c r="AN35" s="1167"/>
      <c r="AO35" s="322">
        <v>1061660</v>
      </c>
      <c r="AP35" s="322">
        <v>30732</v>
      </c>
      <c r="AQ35" s="323">
        <v>18110</v>
      </c>
      <c r="AR35" s="324">
        <v>69.7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539</v>
      </c>
      <c r="AL36" s="1166"/>
      <c r="AM36" s="1166"/>
      <c r="AN36" s="1167"/>
      <c r="AO36" s="322">
        <v>5938</v>
      </c>
      <c r="AP36" s="322">
        <v>172</v>
      </c>
      <c r="AQ36" s="323">
        <v>2781</v>
      </c>
      <c r="AR36" s="324">
        <v>-93.8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540</v>
      </c>
      <c r="AL37" s="1166"/>
      <c r="AM37" s="1166"/>
      <c r="AN37" s="1167"/>
      <c r="AO37" s="322">
        <v>89284</v>
      </c>
      <c r="AP37" s="322">
        <v>2584</v>
      </c>
      <c r="AQ37" s="323">
        <v>1073</v>
      </c>
      <c r="AR37" s="324">
        <v>140.80000000000001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541</v>
      </c>
      <c r="AL38" s="1169"/>
      <c r="AM38" s="1169"/>
      <c r="AN38" s="1170"/>
      <c r="AO38" s="325">
        <v>201</v>
      </c>
      <c r="AP38" s="325">
        <v>6</v>
      </c>
      <c r="AQ38" s="326">
        <v>5</v>
      </c>
      <c r="AR38" s="314">
        <v>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542</v>
      </c>
      <c r="AL39" s="1169"/>
      <c r="AM39" s="1169"/>
      <c r="AN39" s="1170"/>
      <c r="AO39" s="322">
        <v>-387240</v>
      </c>
      <c r="AP39" s="322">
        <v>-11209</v>
      </c>
      <c r="AQ39" s="323">
        <v>-3858</v>
      </c>
      <c r="AR39" s="324">
        <v>190.5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543</v>
      </c>
      <c r="AL40" s="1166"/>
      <c r="AM40" s="1166"/>
      <c r="AN40" s="1167"/>
      <c r="AO40" s="322">
        <v>-2164261</v>
      </c>
      <c r="AP40" s="322">
        <v>-62649</v>
      </c>
      <c r="AQ40" s="323">
        <v>-59194</v>
      </c>
      <c r="AR40" s="324">
        <v>5.8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969309</v>
      </c>
      <c r="AP41" s="322">
        <v>28059</v>
      </c>
      <c r="AQ41" s="323">
        <v>26732</v>
      </c>
      <c r="AR41" s="324">
        <v>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511</v>
      </c>
      <c r="AN49" s="1162" t="s">
        <v>547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1660324</v>
      </c>
      <c r="AN51" s="344">
        <v>44417</v>
      </c>
      <c r="AO51" s="345">
        <v>-61.2</v>
      </c>
      <c r="AP51" s="346">
        <v>90961</v>
      </c>
      <c r="AQ51" s="347">
        <v>20.100000000000001</v>
      </c>
      <c r="AR51" s="348">
        <v>-81.3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1318119</v>
      </c>
      <c r="AN52" s="352">
        <v>35263</v>
      </c>
      <c r="AO52" s="353">
        <v>-47</v>
      </c>
      <c r="AP52" s="354">
        <v>37720</v>
      </c>
      <c r="AQ52" s="355">
        <v>7.1</v>
      </c>
      <c r="AR52" s="356">
        <v>-54.1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2802156</v>
      </c>
      <c r="AN53" s="344">
        <v>76332</v>
      </c>
      <c r="AO53" s="345">
        <v>71.900000000000006</v>
      </c>
      <c r="AP53" s="346">
        <v>106614</v>
      </c>
      <c r="AQ53" s="347">
        <v>17.2</v>
      </c>
      <c r="AR53" s="348">
        <v>54.7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1442304</v>
      </c>
      <c r="AN54" s="352">
        <v>39289</v>
      </c>
      <c r="AO54" s="353">
        <v>11.4</v>
      </c>
      <c r="AP54" s="354">
        <v>45545</v>
      </c>
      <c r="AQ54" s="355">
        <v>20.7</v>
      </c>
      <c r="AR54" s="356">
        <v>-9.3000000000000007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2811559</v>
      </c>
      <c r="AN55" s="344">
        <v>78249</v>
      </c>
      <c r="AO55" s="345">
        <v>2.5</v>
      </c>
      <c r="AP55" s="346">
        <v>85459</v>
      </c>
      <c r="AQ55" s="347">
        <v>-19.8</v>
      </c>
      <c r="AR55" s="348">
        <v>22.3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1375901</v>
      </c>
      <c r="AN56" s="352">
        <v>38293</v>
      </c>
      <c r="AO56" s="353">
        <v>-2.5</v>
      </c>
      <c r="AP56" s="354">
        <v>44378</v>
      </c>
      <c r="AQ56" s="355">
        <v>-2.6</v>
      </c>
      <c r="AR56" s="356">
        <v>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2525127</v>
      </c>
      <c r="AN57" s="344">
        <v>71645</v>
      </c>
      <c r="AO57" s="345">
        <v>-8.4</v>
      </c>
      <c r="AP57" s="346">
        <v>83280</v>
      </c>
      <c r="AQ57" s="347">
        <v>-2.5</v>
      </c>
      <c r="AR57" s="348">
        <v>-5.9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1419988</v>
      </c>
      <c r="AN58" s="352">
        <v>40289</v>
      </c>
      <c r="AO58" s="353">
        <v>5.2</v>
      </c>
      <c r="AP58" s="354">
        <v>43123</v>
      </c>
      <c r="AQ58" s="355">
        <v>-2.8</v>
      </c>
      <c r="AR58" s="356">
        <v>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3303293</v>
      </c>
      <c r="AN59" s="344">
        <v>95620</v>
      </c>
      <c r="AO59" s="345">
        <v>33.5</v>
      </c>
      <c r="AP59" s="346">
        <v>88968</v>
      </c>
      <c r="AQ59" s="347">
        <v>6.8</v>
      </c>
      <c r="AR59" s="348">
        <v>26.7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1219260</v>
      </c>
      <c r="AN60" s="352">
        <v>35294</v>
      </c>
      <c r="AO60" s="353">
        <v>-12.4</v>
      </c>
      <c r="AP60" s="354">
        <v>45482</v>
      </c>
      <c r="AQ60" s="355">
        <v>5.5</v>
      </c>
      <c r="AR60" s="356">
        <v>-17.899999999999999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2620492</v>
      </c>
      <c r="AN61" s="359">
        <v>73253</v>
      </c>
      <c r="AO61" s="360">
        <v>7.7</v>
      </c>
      <c r="AP61" s="361">
        <v>91056</v>
      </c>
      <c r="AQ61" s="362">
        <v>4.4000000000000004</v>
      </c>
      <c r="AR61" s="348">
        <v>3.3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1355114</v>
      </c>
      <c r="AN62" s="352">
        <v>37686</v>
      </c>
      <c r="AO62" s="353">
        <v>-9.1</v>
      </c>
      <c r="AP62" s="354">
        <v>43250</v>
      </c>
      <c r="AQ62" s="355">
        <v>5.6</v>
      </c>
      <c r="AR62" s="356">
        <v>-14.7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Mm1440UfvIjfACQgZvpzOgUP9cvCJ6T9+NCv/hGWz8QtQiEJQMIh4YnE/O8d6Wyk25o9z4tVgNIVnfO/xSFkA==" saltValue="V3NxRcFD0SQMx8y/juQq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tPg6TVTd8whsZWDPVjgMPpeP2Drvz29wXvbV/iiLo9HKLUnbB3MMyLu5aNzJdU0CdaMZcIZncKI/RaKzk4iw==" saltValue="dDoZ7MSfAlZxZdbRE9Oy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vuNAXv79F0RQUOQaIO8G1++ZVJx4Dy5BNAR8ROf2qP61uzsLZ07eUzC+iR0c5nM9IEDpKPW5iBTqmo/OY12zw==" saltValue="epsWLGrkhAT99BKG5GvK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74" t="s">
        <v>3</v>
      </c>
      <c r="D47" s="1174"/>
      <c r="E47" s="1175"/>
      <c r="F47" s="11">
        <v>23.66</v>
      </c>
      <c r="G47" s="12">
        <v>25.35</v>
      </c>
      <c r="H47" s="12">
        <v>25.99</v>
      </c>
      <c r="I47" s="12">
        <v>23.12</v>
      </c>
      <c r="J47" s="13">
        <v>23.69</v>
      </c>
    </row>
    <row r="48" spans="2:10" ht="57.75" customHeight="1">
      <c r="B48" s="14"/>
      <c r="C48" s="1176" t="s">
        <v>4</v>
      </c>
      <c r="D48" s="1176"/>
      <c r="E48" s="1177"/>
      <c r="F48" s="15">
        <v>3.15</v>
      </c>
      <c r="G48" s="16">
        <v>1.57</v>
      </c>
      <c r="H48" s="16">
        <v>0.64</v>
      </c>
      <c r="I48" s="16">
        <v>0.77</v>
      </c>
      <c r="J48" s="17">
        <v>1.92</v>
      </c>
    </row>
    <row r="49" spans="2:10" ht="57.75" customHeight="1" thickBot="1">
      <c r="B49" s="18"/>
      <c r="C49" s="1178" t="s">
        <v>5</v>
      </c>
      <c r="D49" s="1178"/>
      <c r="E49" s="1179"/>
      <c r="F49" s="19">
        <v>1.9</v>
      </c>
      <c r="G49" s="20">
        <v>0.01</v>
      </c>
      <c r="H49" s="20" t="s">
        <v>568</v>
      </c>
      <c r="I49" s="20" t="s">
        <v>569</v>
      </c>
      <c r="J49" s="21">
        <v>1.54</v>
      </c>
    </row>
    <row r="50" spans="2:10" ht="13.5" customHeight="1"/>
    <row r="51" spans="2:10" ht="13.5" hidden="1" customHeight="1"/>
    <row r="52" spans="2:10" ht="13.5" hidden="1" customHeight="1"/>
    <row r="53" spans="2:10" ht="13.5" hidden="1" customHeight="1"/>
  </sheetData>
  <sheetProtection algorithmName="SHA-512" hashValue="tDej8uWsUYXgY2IpnGyBXlP9GuWWTBf7T4KKbbGOz32x/hi9DOrObYnsTlUfl4oJ2uHM8FwBD8LU8d+lPSogNg==" saltValue="EFdQhMROKMMy7HXInaUf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YWH1891</cp:lastModifiedBy>
  <cp:lastPrinted>2019-03-20T01:52:32Z</cp:lastPrinted>
  <dcterms:created xsi:type="dcterms:W3CDTF">2019-02-14T04:34:56Z</dcterms:created>
  <dcterms:modified xsi:type="dcterms:W3CDTF">2019-03-20T04:16:55Z</dcterms:modified>
  <cp:category/>
</cp:coreProperties>
</file>