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<sst xmlns="http://schemas.openxmlformats.org/spreadsheetml/2006/main" count="1052" uniqueCount="602">
  <si>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</si>
  <si>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</si>
  <si>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</si>
  <si>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</si>
  <si>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</si>
  <si>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</si>
  <si>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</si>
  <si>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</si>
  <si>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</si>
  <si>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</si>
  <si>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</si>
  <si>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</si>
  <si>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</si>
  <si>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</si>
  <si>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</si>
  <si>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</si>
  <si>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</si>
  <si>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</si>
  <si>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</si>
  <si>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</si>
  <si>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</si>
  <si>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</si>
  <si>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</si>
  <si>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</si>
  <si>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</si>
  <si>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</si>
  <si>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</si>
  <si>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</si>
  <si>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</si>
  <si>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</si>
  <si>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</si>
  <si>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</si>
  <si>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</si>
  <si>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</si>
  <si>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</si>
  <si>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</si>
  <si>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</si>
  <si>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</si>
  <si>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</si>
  <si>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</si>
  <si>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</si>
  <si>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</si>
  <si>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</si>
  <si>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</si>
  <si>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</si>
  <si>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</si>
  <si>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</si>
  <si>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</si>
  <si>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</si>
  <si>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</si>
  <si>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</si>
  <si>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</si>
  <si>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</si>
  <si>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</si>
  <si>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</si>
  <si>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</si>
  <si>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</si>
  <si>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</si>
  <si>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</si>
  <si>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</si>
  <si>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</si>
  <si>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</si>
  <si>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</si>
  <si>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</si>
  <si>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</si>
  <si>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</si>
  <si>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</si>
  <si>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</si>
  <si>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</si>
  <si>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</si>
  <si>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</si>
  <si>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</si>
  <si>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</si>
  <si>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</si>
  <si>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</si>
  <si>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</si>
  <si>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</si>
  <si>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</si>
  <si>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</si>
  <si>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</si>
  <si>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</si>
  <si>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</si>
  <si>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</si>
  <si>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</si>
  <si>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</si>
  <si>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</si>
  <si>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</si>
  <si>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</si>
  <si>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</si>
  <si>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</si>
  <si>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</si>
  <si>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</si>
  <si>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</si>
  <si>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</si>
  <si>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</si>
  <si>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</si>
  <si>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</si>
  <si>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</si>
  <si>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</si>
  <si>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</si>
  <si>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</si>
  <si>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</si>
  <si>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</si>
  <si>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</si>
  <si>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</si>
  <si>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</si>
  <si>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</si>
  <si>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</si>
  <si>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</si>
  <si>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</si>
  <si>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</si>
  <si>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</si>
  <si>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</si>
  <si>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</si>
  <si>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</si>
  <si>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</si>
  <si>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</si>
  <si>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</si>
  <si>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</si>
  <si>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</si>
  <si>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</si>
  <si>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</si>
  <si>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</si>
  <si>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</si>
  <si>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</si>
  <si>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</si>
  <si>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</si>
  <si>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</si>
  <si>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</si>
  <si>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</si>
  <si>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</si>
  <si>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</si>
  <si>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</si>
  <si>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</si>
  <si>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</si>
  <si>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</si>
  <si>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</si>
  <si>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</si>
  <si>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</si>
  <si>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</si>
  <si>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</si>
  <si>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</si>
  <si>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</si>
  <si>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</si>
  <si>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</si>
  <si>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</si>
  <si>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</si>
  <si>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</si>
  <si>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</si>
  <si>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</si>
  <si>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</si>
  <si>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</si>
  <si>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</si>
  <si>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</si>
  <si>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</si>
  <si>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</si>
  <si>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</si>
  <si>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</si>
  <si>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</si>
  <si>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</si>
  <si>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</si>
  <si>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</si>
  <si>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</si>
  <si>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</si>
  <si>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</si>
  <si>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</si>
  <si>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</si>
  <si>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</si>
  <si>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</si>
  <si>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</si>
  <si>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</si>
  <si>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</si>
  <si>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</si>
  <si>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</si>
  <si>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</si>
  <si>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</si>
  <si>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</si>
  <si>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</si>
  <si>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</si>
  <si>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</si>
  <si>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</si>
  <si>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</si>
  <si>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</si>
  <si>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</si>
  <si>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</si>
  <si>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</si>
  <si>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</si>
  <si>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</si>
  <si>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</si>
  <si>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</si>
  <si>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</si>
  <si>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</si>
  <si>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</si>
  <si>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</si>
  <si>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</si>
  <si>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</si>
  <si>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</si>
  <si>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</si>
  <si>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</si>
  <si>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</si>
  <si>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</si>
  <si>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</si>
  <si>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</si>
  <si>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</si>
  <si>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</si>
  <si>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</si>
  <si>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</si>
  <si>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</si>
  <si>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</si>
  <si>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愛媛県八幡浜市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</si>
  <si>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</si>
  <si>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</si>
  <si>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</si>
  <si>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</si>
  <si>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</si>
  <si>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</si>
  <si>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</si>
  <si>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</si>
  <si>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</si>
  <si>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</si>
  <si>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</si>
  <si>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</si>
  <si>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</si>
  <si>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</si>
  <si>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</si>
  <si>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</si>
  <si>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</si>
  <si>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</si>
  <si>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</si>
  <si>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</si>
  <si>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</si>
  <si>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</si>
  <si>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</si>
  <si>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</si>
  <si>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</si>
  <si>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</si>
  <si>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</si>
  <si>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</si>
  <si>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</si>
  <si>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</si>
  <si>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</si>
  <si>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</si>
  <si>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</si>
  <si>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</si>
  <si>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</si>
  <si>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</si>
  <si>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</si>
  <si>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</si>
  <si>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</si>
  <si>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</si>
  <si>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</si>
  <si>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</si>
  <si>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</si>
  <si>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</si>
  <si>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</si>
  <si>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</si>
  <si>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</si>
  <si>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</si>
  <si>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</si>
  <si>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</si>
  <si>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</si>
  <si>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</si>
  <si>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</si>
  <si>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</si>
  <si>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</si>
  <si>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</si>
  <si>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</si>
  <si>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</si>
  <si>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</si>
  <si>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</si>
  <si>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</si>
  <si>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</si>
  <si>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</si>
  <si>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</si>
  <si>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</si>
  <si>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</si>
  <si>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</si>
  <si>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</si>
  <si>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</si>
  <si>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</si>
  <si>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</si>
  <si>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</si>
  <si>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</si>
  <si>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</si>
  <si>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</si>
  <si>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</si>
  <si>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</si>
  <si>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</si>
  <si>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</si>
  <si>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</si>
  <si>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</si>
  <si>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</si>
  <si>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</si>
  <si>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</si>
  <si>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</si>
  <si>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</si>
  <si>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</si>
  <si>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</si>
  <si>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</si>
  <si>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</si>
  <si>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</si>
  <si>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</si>
  <si>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</si>
  <si>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</si>
  <si>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</si>
  <si>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</si>
  <si>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</si>
  <si>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</si>
  <si>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</si>
  <si>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</si>
  <si>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</si>
  <si>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</si>
  <si>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</si>
  <si>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</si>
  <si>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</si>
  <si>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</si>
  <si>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</si>
  <si>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</si>
  <si>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</si>
  <si>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</si>
  <si>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</si>
  <si>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</si>
  <si>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</si>
  <si>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</si>
  <si>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</si>
  <si>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</si>
  <si>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</si>
  <si>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</si>
  <si>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</si>
  <si>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</si>
  <si>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</si>
  <si>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</si>
  <si>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</si>
  <si>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</si>
  <si>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</si>
  <si>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</si>
  <si>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</si>
  <si>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</si>
  <si>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</si>
  <si>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</si>
  <si>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</si>
  <si>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</si>
  <si>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</si>
  <si>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</si>
  <si>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</si>
  <si>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</si>
  <si>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</si>
  <si>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</si>
  <si>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</si>
  <si>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</si>
  <si>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</si>
  <si>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</si>
  <si>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</si>
  <si>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</si>
  <si>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</si>
  <si>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</si>
  <si>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</si>
  <si>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</si>
  <si>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</si>
  <si>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</si>
  <si>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愛媛県八幡浜市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</si>
  <si>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</si>
  <si>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</si>
  <si>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</si>
  <si>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</si>
  <si>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</si>
  <si>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</si>
  <si>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</si>
  <si>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</si>
  <si>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</si>
  <si>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</si>
  <si>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</si>
  <si>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</si>
  <si>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</si>
  <si>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</si>
  <si>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</si>
  <si>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</si>
  <si>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</si>
  <si>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</si>
  <si>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</si>
  <si>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</si>
  <si>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</si>
  <si>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</si>
  <si>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</si>
  <si>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</si>
  <si>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</si>
  <si>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</si>
  <si>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</si>
  <si>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</si>
  <si>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</si>
  <si>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</si>
  <si>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</si>
  <si>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</si>
  <si>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</si>
  <si>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</si>
  <si>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</si>
  <si>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</si>
  <si>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</si>
  <si>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t>
    <phoneticPr fontId="5"/>
  </si>
  <si>
    <t>駐車場事業特別会計</t>
    <phoneticPr fontId="5"/>
  </si>
  <si>
    <t>水道事業会計</t>
    <phoneticPr fontId="5"/>
  </si>
  <si>
    <t>法適用企業</t>
    <phoneticPr fontId="5"/>
  </si>
  <si>
    <t>市立八幡浜総合病院事業会計</t>
    <phoneticPr fontId="5"/>
  </si>
  <si>
    <t>簡易水道事業特別会計</t>
    <phoneticPr fontId="5"/>
  </si>
  <si>
    <t>法非適用企業</t>
    <phoneticPr fontId="5"/>
  </si>
  <si>
    <t>港湾整備事業特別会計</t>
    <phoneticPr fontId="5"/>
  </si>
  <si>
    <t>水産物地方卸売市場事業特別会計</t>
    <phoneticPr fontId="5"/>
  </si>
  <si>
    <t>公共下水道事業特別会計</t>
    <phoneticPr fontId="5"/>
  </si>
  <si>
    <t>小規模下水道事業特別会計</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</si>
  <si>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</si>
  <si>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</si>
  <si>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</si>
  <si>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</si>
  <si>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</si>
  <si>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</si>
  <si>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</si>
  <si>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</si>
  <si>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</si>
  <si>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</si>
  <si>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</si>
  <si>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</si>
  <si>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</si>
  <si>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</si>
  <si>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</si>
  <si>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</si>
  <si>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</si>
  <si>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</si>
  <si>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</si>
  <si>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</si>
  <si>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</si>
  <si>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</si>
  <si>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</si>
  <si>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</si>
  <si>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</si>
  <si>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</si>
  <si>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</si>
  <si>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</si>
  <si>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</si>
  <si>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</si>
  <si>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</si>
  <si>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</si>
  <si>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</si>
  <si>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</si>
  <si>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</si>
  <si>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</si>
  <si>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</si>
  <si>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</si>
  <si>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</si>
  <si>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</si>
  <si>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</si>
  <si>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</si>
  <si>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</si>
  <si>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</si>
  <si>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</si>
  <si>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</si>
  <si>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</si>
  <si>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</si>
  <si>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</si>
  <si>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</si>
  <si>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</si>
  <si>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</si>
  <si>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</si>
  <si>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</si>
  <si>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</si>
  <si>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</si>
  <si>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</si>
  <si>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戸別合併処理浄化槽整備事業特別会計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</si>
  <si>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</si>
  <si>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</si>
  <si>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</si>
  <si>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</si>
  <si>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</si>
  <si>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</si>
  <si>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</si>
  <si>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</si>
  <si>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</si>
  <si>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</si>
  <si>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</si>
  <si>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</si>
  <si>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</si>
  <si>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</si>
  <si>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</si>
  <si>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</si>
  <si>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</si>
  <si>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</si>
  <si>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</si>
  <si>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</si>
  <si>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</si>
  <si>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</si>
  <si>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</si>
  <si>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</si>
  <si>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</si>
  <si>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</si>
  <si>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</si>
  <si>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</si>
  <si>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</si>
  <si>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</si>
  <si>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</si>
  <si>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</si>
  <si>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</si>
  <si>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</si>
  <si>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</si>
  <si>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</si>
  <si>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</si>
  <si>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</si>
  <si>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</si>
  <si>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</si>
  <si>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</si>
  <si>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</si>
  <si>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</si>
  <si>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</si>
  <si>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</si>
  <si>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</si>
  <si>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</si>
  <si>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</si>
  <si>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</si>
  <si>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</si>
  <si>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</si>
  <si>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</si>
  <si>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</si>
  <si>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</si>
  <si>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</si>
  <si>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</si>
  <si>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</si>
  <si>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</si>
  <si>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</si>
  <si>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</si>
  <si>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</si>
  <si>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</si>
  <si>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</si>
  <si>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</si>
  <si>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</si>
  <si>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</si>
  <si>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</si>
  <si>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</si>
  <si>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</si>
  <si>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</si>
  <si>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</si>
  <si>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</si>
  <si>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</si>
  <si>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</si>
  <si>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</si>
  <si>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</si>
  <si>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</si>
  <si>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</si>
  <si>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</si>
  <si>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</si>
  <si>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</si>
  <si>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</si>
  <si>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</si>
  <si>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</si>
  <si>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0.13</t>
  </si>
  <si>
    <t>▲ 3.07</t>
  </si>
  <si>
    <t>市立八幡浜総合病院事業会計</t>
  </si>
  <si>
    <t>水道事業会計</t>
  </si>
  <si>
    <t>一般会計</t>
  </si>
  <si>
    <t>国民健康保険事業特別会計</t>
  </si>
  <si>
    <t>介護保険特別会計</t>
  </si>
  <si>
    <t>後期高齢者医療特別会計</t>
  </si>
  <si>
    <t>介護サービス事業特別会計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</si>
  <si>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</si>
  <si>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</si>
  <si>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</si>
  <si>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</si>
  <si>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</si>
  <si>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</si>
  <si>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</si>
  <si>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</si>
  <si>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</si>
  <si>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</si>
  <si>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八幡浜地区施設事務組合（休日夜間急患センター事業特別会計）</t>
    <rPh sb="0" eb="3">
      <t>ヤワタハマ</t>
    </rPh>
    <rPh sb="3" eb="5">
      <t>チク</t>
    </rPh>
    <rPh sb="5" eb="7">
      <t>シセツ</t>
    </rPh>
    <rPh sb="7" eb="9">
      <t>ジム</t>
    </rPh>
    <rPh sb="9" eb="11">
      <t>クミアイ</t>
    </rPh>
    <rPh sb="12" eb="14">
      <t>キュウジツ</t>
    </rPh>
    <rPh sb="14" eb="16">
      <t>ヤカン</t>
    </rPh>
    <rPh sb="16" eb="18">
      <t>キュウカン</t>
    </rPh>
    <rPh sb="22" eb="24">
      <t>ジギョウ</t>
    </rPh>
    <rPh sb="24" eb="26">
      <t>トクベツ</t>
    </rPh>
    <rPh sb="26" eb="28">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</si>
  <si>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</si>
  <si>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</si>
  <si>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</si>
  <si>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30">
      <t>タイサクシツ</t>
    </rPh>
    <rPh sb="30" eb="32">
      <t>トクベツ</t>
    </rPh>
    <rPh sb="32" eb="34">
      <t>カイケイ</t>
    </rPh>
    <phoneticPr fontId="2"/>
  </si>
  <si>
    <t>八幡浜・大洲地区広域市町村圏組合（八幡浜・大洲地区ふるさと市町村圏基金特別会計）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トクベツ</t>
    </rPh>
    <rPh sb="37" eb="39">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</si>
  <si>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21">
      <t>ウンドウコウエン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</si>
  <si>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</si>
  <si>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phoneticPr fontId="2"/>
  </si>
  <si>
    <t>愛媛県後期高齢者医療広域連合（後期高齢者医療特別会計）</t>
    <phoneticPr fontId="2"/>
  </si>
  <si>
    <t>南予水道企業団</t>
    <phoneticPr fontId="2"/>
  </si>
  <si>
    <t>宇和海文化都市開発株式会社</t>
    <phoneticPr fontId="2"/>
  </si>
  <si>
    <t>‐</t>
    <phoneticPr fontId="2"/>
  </si>
  <si>
    <t>地域振興基金</t>
    <rPh sb="0" eb="2">
      <t>チイキ</t>
    </rPh>
    <rPh sb="2" eb="4">
      <t>シンコウ</t>
    </rPh>
    <rPh sb="4" eb="6">
      <t>キキン</t>
    </rPh>
    <phoneticPr fontId="18"/>
  </si>
  <si>
    <t>地域福祉基金</t>
    <rPh sb="0" eb="2">
      <t>チイキ</t>
    </rPh>
    <rPh sb="2" eb="4">
      <t>フクシ</t>
    </rPh>
    <rPh sb="4" eb="6">
      <t>キキン</t>
    </rPh>
    <phoneticPr fontId="18"/>
  </si>
  <si>
    <t>奨学基金</t>
    <rPh sb="0" eb="2">
      <t>ショウガク</t>
    </rPh>
    <rPh sb="2" eb="4">
      <t>キキン</t>
    </rPh>
    <phoneticPr fontId="18"/>
  </si>
  <si>
    <t>養護老人ホーム基金</t>
    <rPh sb="0" eb="2">
      <t>ヨウゴ</t>
    </rPh>
    <rPh sb="2" eb="4">
      <t>ロウジン</t>
    </rPh>
    <rPh sb="7" eb="9">
      <t>キキン</t>
    </rPh>
    <phoneticPr fontId="18"/>
  </si>
  <si>
    <t>二宮忠八翁顕彰基金</t>
    <rPh sb="0" eb="2">
      <t>ニノミヤ</t>
    </rPh>
    <rPh sb="2" eb="4">
      <t>チュウハチ</t>
    </rPh>
    <rPh sb="4" eb="5">
      <t>オウ</t>
    </rPh>
    <rPh sb="5" eb="7">
      <t>ケンショウ</t>
    </rPh>
    <rPh sb="7" eb="9">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</si>
  <si>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</si>
  <si>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</si>
  <si>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</si>
  <si>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</si>
  <si>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</si>
  <si>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</si>
  <si>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</si>
  <si>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</si>
  <si>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</si>
  <si>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</si>
  <si>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</si>
  <si>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</si>
  <si>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当市の将来負担比率、有形固定資産減価償却率は、類似団体平均値と比べ上回っており、将来負担比率は、市立八幡浜総合病院改築事業に伴う企業債発行に伴い地方債残高が大幅に増加したことによるもので、有形固定資産減価償却率は、道路・橋りょう・トンネル等の生活インフラ資産、保健センター等の老朽化比率が高いことが要因と思われる。今後、施設の更新については、固定資産台帳等を活用し施設の経年状況等を比較・分析しながら、中長期的な視点で検討することとしたい。</t>
    <phoneticPr fontId="5"/>
  </si>
  <si>
    <t>　将来負担比率については、市立八幡浜総合病院改築事業に伴う企業債発行に伴い地方債残高が大幅に増加したことで、平成27年度に大きく上昇したものの、その後は減少傾向となっている。実質公債費比率については、既発債の償還が進んだこと、また合併特例事業債、過疎対策事業債等、交付税算入率の高い起債発行の割合が増えていることにより、減少傾向となっている。今後は耐震フェリー桟橋整備事業、防災行政無線デジタル化事業等の大型事業の実施により、起債発行額が高い水準で推移することが予想されるが、発行額を元金償還額より抑える方針を原則とし、交付税算入率の高い起債を優先発行することなどにより比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</si>
</sst>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9BF1-4B06-AB3F-35F5678CC4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76332</c:v>
                </c:pt>
                <c:pt idx="1">
                  <c:v>78249</c:v>
                </c:pt>
                <c:pt idx="2">
                  <c:v>71645</c:v>
                </c:pt>
                <c:pt idx="3">
                  <c:v>95620</c:v>
                </c:pt>
                <c:pt idx="4">
                  <c:v>97184</c:v>
                </c:pt>
              </c:numCache>
            </c:numRef>
          </c:val>
          <c:smooth val="0"/>
          <c:extLst xmlns:c16r2="http://schemas.microsoft.com/office/drawing/2015/06/chart">
            <c:ext xmlns:c16="http://schemas.microsoft.com/office/drawing/2014/chart" uri="{C3380CC4-5D6E-409C-BE32-E72D297353CC}">
              <c16:uniqueId val="{00000001-9BF1-4B06-AB3F-35F5678CC42D}"/>
            </c:ext>
          </c:extLst>
        </c:ser>
        <c:dLbls>
          <c:showLegendKey val="0"/>
          <c:showVal val="0"/>
          <c:showCatName val="0"/>
          <c:showSerName val="0"/>
          <c:showPercent val="0"/>
          <c:showBubbleSize val="0"/>
        </c:dLbls>
        <c:marker val="1"/>
        <c:smooth val="0"/>
        <c:axId val="119039488"/>
        <c:axId val="119041408"/>
      </c:lineChart>
      <c:catAx>
        <c:axId val="119039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041408"/>
        <c:crosses val="autoZero"/>
        <c:auto val="1"/>
        <c:lblAlgn val="ctr"/>
        <c:lblOffset val="100"/>
        <c:tickLblSkip val="1"/>
        <c:tickMarkSkip val="1"/>
        <c:noMultiLvlLbl val="0"/>
      </c:catAx>
      <c:valAx>
        <c:axId val="1190414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03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1.57</c:v>
                </c:pt>
                <c:pt idx="1">
                  <c:v>0.64</c:v>
                </c:pt>
                <c:pt idx="2">
                  <c:v>0.77</c:v>
                </c:pt>
                <c:pt idx="3">
                  <c:v>1.92</c:v>
                </c:pt>
                <c:pt idx="4">
                  <c:v>2.94</c:v>
                </c:pt>
              </c:numCache>
            </c:numRef>
          </c:val>
          <c:extLst xmlns:c16r2="http://schemas.microsoft.com/office/drawing/2015/06/chart">
            <c:ext xmlns:c16="http://schemas.microsoft.com/office/drawing/2014/chart" uri="{C3380CC4-5D6E-409C-BE32-E72D297353CC}">
              <c16:uniqueId val="{00000000-771B-4443-BB83-1B59D90DCC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25.35</c:v>
                </c:pt>
                <c:pt idx="1">
                  <c:v>25.99</c:v>
                </c:pt>
                <c:pt idx="2">
                  <c:v>23.12</c:v>
                </c:pt>
                <c:pt idx="3">
                  <c:v>23.69</c:v>
                </c:pt>
                <c:pt idx="4">
                  <c:v>24.87</c:v>
                </c:pt>
              </c:numCache>
            </c:numRef>
          </c:val>
          <c:extLst xmlns:c16r2="http://schemas.microsoft.com/office/drawing/2015/06/chart">
            <c:ext xmlns:c16="http://schemas.microsoft.com/office/drawing/2014/chart" uri="{C3380CC4-5D6E-409C-BE32-E72D297353CC}">
              <c16:uniqueId val="{00000001-771B-4443-BB83-1B59D90DCC98}"/>
            </c:ext>
          </c:extLst>
        </c:ser>
        <c:dLbls>
          <c:showLegendKey val="0"/>
          <c:showVal val="0"/>
          <c:showCatName val="0"/>
          <c:showSerName val="0"/>
          <c:showPercent val="0"/>
          <c:showBubbleSize val="0"/>
        </c:dLbls>
        <c:gapWidth val="250"/>
        <c:overlap val="100"/>
        <c:axId val="205918592"/>
        <c:axId val="20592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0.01</c:v>
                </c:pt>
                <c:pt idx="1">
                  <c:v>-0.13</c:v>
                </c:pt>
                <c:pt idx="2">
                  <c:v>-3.07</c:v>
                </c:pt>
                <c:pt idx="3">
                  <c:v>1.54</c:v>
                </c:pt>
                <c:pt idx="4">
                  <c:v>1.98</c:v>
                </c:pt>
              </c:numCache>
            </c:numRef>
          </c:val>
          <c:smooth val="0"/>
          <c:extLst xmlns:c16r2="http://schemas.microsoft.com/office/drawing/2015/06/chart">
            <c:ext xmlns:c16="http://schemas.microsoft.com/office/drawing/2014/chart" uri="{C3380CC4-5D6E-409C-BE32-E72D297353CC}">
              <c16:uniqueId val="{00000002-771B-4443-BB83-1B59D90DCC98}"/>
            </c:ext>
          </c:extLst>
        </c:ser>
        <c:dLbls>
          <c:showLegendKey val="0"/>
          <c:showVal val="0"/>
          <c:showCatName val="0"/>
          <c:showSerName val="0"/>
          <c:showPercent val="0"/>
          <c:showBubbleSize val="0"/>
        </c:dLbls>
        <c:marker val="1"/>
        <c:smooth val="0"/>
        <c:axId val="205918592"/>
        <c:axId val="205920512"/>
      </c:lineChart>
      <c:catAx>
        <c:axId val="20591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920512"/>
        <c:crosses val="autoZero"/>
        <c:auto val="1"/>
        <c:lblAlgn val="ctr"/>
        <c:lblOffset val="100"/>
        <c:tickLblSkip val="1"/>
        <c:tickMarkSkip val="1"/>
        <c:noMultiLvlLbl val="0"/>
      </c:catAx>
      <c:valAx>
        <c:axId val="20592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1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F53-4814-9A43-CC7080BFD9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F53-4814-9A43-CC7080BFD9C7}"/>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0.03</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F53-4814-9A43-CC7080BFD9C7}"/>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F53-4814-9A43-CC7080BFD9C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0.08</c:v>
                </c:pt>
                <c:pt idx="4">
                  <c:v>#N/A</c:v>
                </c:pt>
                <c:pt idx="5">
                  <c:v>0.09</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4-EF53-4814-9A43-CC7080BFD9C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0.71</c:v>
                </c:pt>
                <c:pt idx="2">
                  <c:v>#N/A</c:v>
                </c:pt>
                <c:pt idx="3">
                  <c:v>0.6</c:v>
                </c:pt>
                <c:pt idx="4">
                  <c:v>#N/A</c:v>
                </c:pt>
                <c:pt idx="5">
                  <c:v>0.67</c:v>
                </c:pt>
                <c:pt idx="6">
                  <c:v>#N/A</c:v>
                </c:pt>
                <c:pt idx="7">
                  <c:v>0.78</c:v>
                </c:pt>
                <c:pt idx="8">
                  <c:v>#N/A</c:v>
                </c:pt>
                <c:pt idx="9">
                  <c:v>0.62</c:v>
                </c:pt>
              </c:numCache>
            </c:numRef>
          </c:val>
          <c:extLst xmlns:c16r2="http://schemas.microsoft.com/office/drawing/2015/06/chart">
            <c:ext xmlns:c16="http://schemas.microsoft.com/office/drawing/2014/chart" uri="{C3380CC4-5D6E-409C-BE32-E72D297353CC}">
              <c16:uniqueId val="{00000005-EF53-4814-9A43-CC7080BFD9C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c:v>
                </c:pt>
                <c:pt idx="4">
                  <c:v>#N/A</c:v>
                </c:pt>
                <c:pt idx="5">
                  <c:v>0.27</c:v>
                </c:pt>
                <c:pt idx="6">
                  <c:v>#N/A</c:v>
                </c:pt>
                <c:pt idx="7">
                  <c:v>1.65</c:v>
                </c:pt>
                <c:pt idx="8">
                  <c:v>#N/A</c:v>
                </c:pt>
                <c:pt idx="9">
                  <c:v>1.63</c:v>
                </c:pt>
              </c:numCache>
            </c:numRef>
          </c:val>
          <c:extLst xmlns:c16r2="http://schemas.microsoft.com/office/drawing/2015/06/chart">
            <c:ext xmlns:c16="http://schemas.microsoft.com/office/drawing/2014/chart" uri="{C3380CC4-5D6E-409C-BE32-E72D297353CC}">
              <c16:uniqueId val="{00000006-EF53-4814-9A43-CC7080BFD9C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1.57</c:v>
                </c:pt>
                <c:pt idx="2">
                  <c:v>#N/A</c:v>
                </c:pt>
                <c:pt idx="3">
                  <c:v>0.63</c:v>
                </c:pt>
                <c:pt idx="4">
                  <c:v>#N/A</c:v>
                </c:pt>
                <c:pt idx="5">
                  <c:v>0.76</c:v>
                </c:pt>
                <c:pt idx="6">
                  <c:v>#N/A</c:v>
                </c:pt>
                <c:pt idx="7">
                  <c:v>1.91</c:v>
                </c:pt>
                <c:pt idx="8">
                  <c:v>#N/A</c:v>
                </c:pt>
                <c:pt idx="9">
                  <c:v>2.94</c:v>
                </c:pt>
              </c:numCache>
            </c:numRef>
          </c:val>
          <c:extLst xmlns:c16r2="http://schemas.microsoft.com/office/drawing/2015/06/chart">
            <c:ext xmlns:c16="http://schemas.microsoft.com/office/drawing/2014/chart" uri="{C3380CC4-5D6E-409C-BE32-E72D297353CC}">
              <c16:uniqueId val="{00000007-EF53-4814-9A43-CC7080BFD9C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6.11</c:v>
                </c:pt>
                <c:pt idx="2">
                  <c:v>#N/A</c:v>
                </c:pt>
                <c:pt idx="3">
                  <c:v>6.42</c:v>
                </c:pt>
                <c:pt idx="4">
                  <c:v>#N/A</c:v>
                </c:pt>
                <c:pt idx="5">
                  <c:v>8.27</c:v>
                </c:pt>
                <c:pt idx="6">
                  <c:v>#N/A</c:v>
                </c:pt>
                <c:pt idx="7">
                  <c:v>9.1199999999999992</c:v>
                </c:pt>
                <c:pt idx="8">
                  <c:v>#N/A</c:v>
                </c:pt>
                <c:pt idx="9">
                  <c:v>10.029999999999999</c:v>
                </c:pt>
              </c:numCache>
            </c:numRef>
          </c:val>
          <c:extLst xmlns:c16r2="http://schemas.microsoft.com/office/drawing/2015/06/chart">
            <c:ext xmlns:c16="http://schemas.microsoft.com/office/drawing/2014/chart" uri="{C3380CC4-5D6E-409C-BE32-E72D297353CC}">
              <c16:uniqueId val="{00000008-EF53-4814-9A43-CC7080BFD9C7}"/>
            </c:ext>
          </c:extLst>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14.44</c:v>
                </c:pt>
                <c:pt idx="2">
                  <c:v>#N/A</c:v>
                </c:pt>
                <c:pt idx="3">
                  <c:v>15.33</c:v>
                </c:pt>
                <c:pt idx="4">
                  <c:v>#N/A</c:v>
                </c:pt>
                <c:pt idx="5">
                  <c:v>18.84</c:v>
                </c:pt>
                <c:pt idx="6">
                  <c:v>#N/A</c:v>
                </c:pt>
                <c:pt idx="7">
                  <c:v>20.81</c:v>
                </c:pt>
                <c:pt idx="8">
                  <c:v>#N/A</c:v>
                </c:pt>
                <c:pt idx="9">
                  <c:v>23.08</c:v>
                </c:pt>
              </c:numCache>
            </c:numRef>
          </c:val>
          <c:extLst xmlns:c16r2="http://schemas.microsoft.com/office/drawing/2015/06/chart">
            <c:ext xmlns:c16="http://schemas.microsoft.com/office/drawing/2014/chart" uri="{C3380CC4-5D6E-409C-BE32-E72D297353CC}">
              <c16:uniqueId val="{00000009-EF53-4814-9A43-CC7080BFD9C7}"/>
            </c:ext>
          </c:extLst>
        </c:ser>
        <c:dLbls>
          <c:showLegendKey val="0"/>
          <c:showVal val="0"/>
          <c:showCatName val="0"/>
          <c:showSerName val="0"/>
          <c:showPercent val="0"/>
          <c:showBubbleSize val="0"/>
        </c:dLbls>
        <c:gapWidth val="150"/>
        <c:overlap val="100"/>
        <c:axId val="206244096"/>
        <c:axId val="206245888"/>
      </c:barChart>
      <c:catAx>
        <c:axId val="20624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245888"/>
        <c:crosses val="autoZero"/>
        <c:auto val="1"/>
        <c:lblAlgn val="ctr"/>
        <c:lblOffset val="100"/>
        <c:tickLblSkip val="1"/>
        <c:tickMarkSkip val="1"/>
        <c:noMultiLvlLbl val="0"/>
      </c:catAx>
      <c:valAx>
        <c:axId val="20624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244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2490</c:v>
                </c:pt>
                <c:pt idx="5">
                  <c:v>2428</c:v>
                </c:pt>
                <c:pt idx="8">
                  <c:v>2560</c:v>
                </c:pt>
                <c:pt idx="11">
                  <c:v>2551</c:v>
                </c:pt>
                <c:pt idx="14">
                  <c:v>2569</c:v>
                </c:pt>
              </c:numCache>
            </c:numRef>
          </c:val>
          <c:extLst xmlns:c16r2="http://schemas.microsoft.com/office/drawing/2015/06/chart">
            <c:ext xmlns:c16="http://schemas.microsoft.com/office/drawing/2014/chart" uri="{C3380CC4-5D6E-409C-BE32-E72D297353CC}">
              <c16:uniqueId val="{00000000-9A6E-4F9F-8042-991A305B94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A6E-4F9F-8042-991A305B94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161</c:v>
                </c:pt>
                <c:pt idx="3">
                  <c:v>138</c:v>
                </c:pt>
                <c:pt idx="6">
                  <c:v>112</c:v>
                </c:pt>
                <c:pt idx="9">
                  <c:v>89</c:v>
                </c:pt>
                <c:pt idx="12">
                  <c:v>78</c:v>
                </c:pt>
              </c:numCache>
            </c:numRef>
          </c:val>
          <c:extLst xmlns:c16r2="http://schemas.microsoft.com/office/drawing/2015/06/chart">
            <c:ext xmlns:c16="http://schemas.microsoft.com/office/drawing/2014/chart" uri="{C3380CC4-5D6E-409C-BE32-E72D297353CC}">
              <c16:uniqueId val="{00000002-9A6E-4F9F-8042-991A305B94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7</c:v>
                </c:pt>
                <c:pt idx="6">
                  <c:v>7</c:v>
                </c:pt>
                <c:pt idx="9">
                  <c:v>6</c:v>
                </c:pt>
                <c:pt idx="12">
                  <c:v>6</c:v>
                </c:pt>
              </c:numCache>
            </c:numRef>
          </c:val>
          <c:extLst xmlns:c16r2="http://schemas.microsoft.com/office/drawing/2015/06/chart">
            <c:ext xmlns:c16="http://schemas.microsoft.com/office/drawing/2014/chart" uri="{C3380CC4-5D6E-409C-BE32-E72D297353CC}">
              <c16:uniqueId val="{00000003-9A6E-4F9F-8042-991A305B94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1114</c:v>
                </c:pt>
                <c:pt idx="3">
                  <c:v>1025</c:v>
                </c:pt>
                <c:pt idx="6">
                  <c:v>1072</c:v>
                </c:pt>
                <c:pt idx="9">
                  <c:v>1062</c:v>
                </c:pt>
                <c:pt idx="12">
                  <c:v>959</c:v>
                </c:pt>
              </c:numCache>
            </c:numRef>
          </c:val>
          <c:extLst xmlns:c16r2="http://schemas.microsoft.com/office/drawing/2015/06/chart">
            <c:ext xmlns:c16="http://schemas.microsoft.com/office/drawing/2014/chart" uri="{C3380CC4-5D6E-409C-BE32-E72D297353CC}">
              <c16:uniqueId val="{00000004-9A6E-4F9F-8042-991A305B94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6E-4F9F-8042-991A305B94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A6E-4F9F-8042-991A305B94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2395</c:v>
                </c:pt>
                <c:pt idx="3">
                  <c:v>2358</c:v>
                </c:pt>
                <c:pt idx="6">
                  <c:v>2399</c:v>
                </c:pt>
                <c:pt idx="9">
                  <c:v>2364</c:v>
                </c:pt>
                <c:pt idx="12">
                  <c:v>2282</c:v>
                </c:pt>
              </c:numCache>
            </c:numRef>
          </c:val>
          <c:extLst xmlns:c16r2="http://schemas.microsoft.com/office/drawing/2015/06/chart">
            <c:ext xmlns:c16="http://schemas.microsoft.com/office/drawing/2014/chart" uri="{C3380CC4-5D6E-409C-BE32-E72D297353CC}">
              <c16:uniqueId val="{00000007-9A6E-4F9F-8042-991A305B94F3}"/>
            </c:ext>
          </c:extLst>
        </c:ser>
        <c:dLbls>
          <c:showLegendKey val="0"/>
          <c:showVal val="0"/>
          <c:showCatName val="0"/>
          <c:showSerName val="0"/>
          <c:showPercent val="0"/>
          <c:showBubbleSize val="0"/>
        </c:dLbls>
        <c:gapWidth val="100"/>
        <c:overlap val="100"/>
        <c:axId val="206427648"/>
        <c:axId val="206429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1188</c:v>
                </c:pt>
                <c:pt idx="2">
                  <c:v>#N/A</c:v>
                </c:pt>
                <c:pt idx="3">
                  <c:v>#N/A</c:v>
                </c:pt>
                <c:pt idx="4">
                  <c:v>1100</c:v>
                </c:pt>
                <c:pt idx="5">
                  <c:v>#N/A</c:v>
                </c:pt>
                <c:pt idx="6">
                  <c:v>#N/A</c:v>
                </c:pt>
                <c:pt idx="7">
                  <c:v>1030</c:v>
                </c:pt>
                <c:pt idx="8">
                  <c:v>#N/A</c:v>
                </c:pt>
                <c:pt idx="9">
                  <c:v>#N/A</c:v>
                </c:pt>
                <c:pt idx="10">
                  <c:v>970</c:v>
                </c:pt>
                <c:pt idx="11">
                  <c:v>#N/A</c:v>
                </c:pt>
                <c:pt idx="12">
                  <c:v>#N/A</c:v>
                </c:pt>
                <c:pt idx="13">
                  <c:v>756</c:v>
                </c:pt>
                <c:pt idx="14">
                  <c:v>#N/A</c:v>
                </c:pt>
              </c:numCache>
            </c:numRef>
          </c:val>
          <c:smooth val="0"/>
          <c:extLst xmlns:c16r2="http://schemas.microsoft.com/office/drawing/2015/06/chart">
            <c:ext xmlns:c16="http://schemas.microsoft.com/office/drawing/2014/chart" uri="{C3380CC4-5D6E-409C-BE32-E72D297353CC}">
              <c16:uniqueId val="{00000008-9A6E-4F9F-8042-991A305B94F3}"/>
            </c:ext>
          </c:extLst>
        </c:ser>
        <c:dLbls>
          <c:showLegendKey val="0"/>
          <c:showVal val="0"/>
          <c:showCatName val="0"/>
          <c:showSerName val="0"/>
          <c:showPercent val="0"/>
          <c:showBubbleSize val="0"/>
        </c:dLbls>
        <c:marker val="1"/>
        <c:smooth val="0"/>
        <c:axId val="206427648"/>
        <c:axId val="206429568"/>
      </c:lineChart>
      <c:catAx>
        <c:axId val="20642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429568"/>
        <c:crosses val="autoZero"/>
        <c:auto val="1"/>
        <c:lblAlgn val="ctr"/>
        <c:lblOffset val="100"/>
        <c:tickLblSkip val="1"/>
        <c:tickMarkSkip val="1"/>
        <c:noMultiLvlLbl val="0"/>
      </c:catAx>
      <c:valAx>
        <c:axId val="20642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42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23520</c:v>
                </c:pt>
                <c:pt idx="5">
                  <c:v>23874</c:v>
                </c:pt>
                <c:pt idx="8">
                  <c:v>24723</c:v>
                </c:pt>
                <c:pt idx="11">
                  <c:v>24507</c:v>
                </c:pt>
                <c:pt idx="14">
                  <c:v>24519</c:v>
                </c:pt>
              </c:numCache>
            </c:numRef>
          </c:val>
          <c:extLst xmlns:c16r2="http://schemas.microsoft.com/office/drawing/2015/06/chart">
            <c:ext xmlns:c16="http://schemas.microsoft.com/office/drawing/2014/chart" uri="{C3380CC4-5D6E-409C-BE32-E72D297353CC}">
              <c16:uniqueId val="{00000000-E75A-4E8F-AFF9-31069BD32E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2556</c:v>
                </c:pt>
                <c:pt idx="5">
                  <c:v>2052</c:v>
                </c:pt>
                <c:pt idx="8">
                  <c:v>1749</c:v>
                </c:pt>
                <c:pt idx="11">
                  <c:v>1526</c:v>
                </c:pt>
                <c:pt idx="14">
                  <c:v>1237</c:v>
                </c:pt>
              </c:numCache>
            </c:numRef>
          </c:val>
          <c:extLst xmlns:c16r2="http://schemas.microsoft.com/office/drawing/2015/06/chart">
            <c:ext xmlns:c16="http://schemas.microsoft.com/office/drawing/2014/chart" uri="{C3380CC4-5D6E-409C-BE32-E72D297353CC}">
              <c16:uniqueId val="{00000001-E75A-4E8F-AFF9-31069BD32E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4755</c:v>
                </c:pt>
                <c:pt idx="5">
                  <c:v>4792</c:v>
                </c:pt>
                <c:pt idx="8">
                  <c:v>4281</c:v>
                </c:pt>
                <c:pt idx="11">
                  <c:v>4340</c:v>
                </c:pt>
                <c:pt idx="14">
                  <c:v>4449</c:v>
                </c:pt>
              </c:numCache>
            </c:numRef>
          </c:val>
          <c:extLst xmlns:c16r2="http://schemas.microsoft.com/office/drawing/2015/06/chart">
            <c:ext xmlns:c16="http://schemas.microsoft.com/office/drawing/2014/chart" uri="{C3380CC4-5D6E-409C-BE32-E72D297353CC}">
              <c16:uniqueId val="{00000002-E75A-4E8F-AFF9-31069BD32E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75A-4E8F-AFF9-31069BD32E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75A-4E8F-AFF9-31069BD32E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c:v>
                </c:pt>
                <c:pt idx="3">
                  <c:v>24</c:v>
                </c:pt>
                <c:pt idx="6">
                  <c:v>22</c:v>
                </c:pt>
                <c:pt idx="9">
                  <c:v>26</c:v>
                </c:pt>
                <c:pt idx="12">
                  <c:v>26</c:v>
                </c:pt>
              </c:numCache>
            </c:numRef>
          </c:val>
          <c:extLst xmlns:c16r2="http://schemas.microsoft.com/office/drawing/2015/06/chart">
            <c:ext xmlns:c16="http://schemas.microsoft.com/office/drawing/2014/chart" uri="{C3380CC4-5D6E-409C-BE32-E72D297353CC}">
              <c16:uniqueId val="{00000005-E75A-4E8F-AFF9-31069BD32E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2629</c:v>
                </c:pt>
                <c:pt idx="3">
                  <c:v>2538</c:v>
                </c:pt>
                <c:pt idx="6">
                  <c:v>2292</c:v>
                </c:pt>
                <c:pt idx="9">
                  <c:v>2236</c:v>
                </c:pt>
                <c:pt idx="12">
                  <c:v>2212</c:v>
                </c:pt>
              </c:numCache>
            </c:numRef>
          </c:val>
          <c:extLst xmlns:c16r2="http://schemas.microsoft.com/office/drawing/2015/06/chart">
            <c:ext xmlns:c16="http://schemas.microsoft.com/office/drawing/2014/chart" uri="{C3380CC4-5D6E-409C-BE32-E72D297353CC}">
              <c16:uniqueId val="{00000006-E75A-4E8F-AFF9-31069BD32E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236</c:v>
                </c:pt>
                <c:pt idx="3">
                  <c:v>201</c:v>
                </c:pt>
                <c:pt idx="6">
                  <c:v>166</c:v>
                </c:pt>
                <c:pt idx="9">
                  <c:v>133</c:v>
                </c:pt>
                <c:pt idx="12">
                  <c:v>142</c:v>
                </c:pt>
              </c:numCache>
            </c:numRef>
          </c:val>
          <c:extLst xmlns:c16r2="http://schemas.microsoft.com/office/drawing/2015/06/chart">
            <c:ext xmlns:c16="http://schemas.microsoft.com/office/drawing/2014/chart" uri="{C3380CC4-5D6E-409C-BE32-E72D297353CC}">
              <c16:uniqueId val="{00000007-E75A-4E8F-AFF9-31069BD32E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12252</c:v>
                </c:pt>
                <c:pt idx="3">
                  <c:v>14102</c:v>
                </c:pt>
                <c:pt idx="6">
                  <c:v>14372</c:v>
                </c:pt>
                <c:pt idx="9">
                  <c:v>13057</c:v>
                </c:pt>
                <c:pt idx="12">
                  <c:v>12481</c:v>
                </c:pt>
              </c:numCache>
            </c:numRef>
          </c:val>
          <c:extLst xmlns:c16r2="http://schemas.microsoft.com/office/drawing/2015/06/chart">
            <c:ext xmlns:c16="http://schemas.microsoft.com/office/drawing/2014/chart" uri="{C3380CC4-5D6E-409C-BE32-E72D297353CC}">
              <c16:uniqueId val="{00000008-E75A-4E8F-AFF9-31069BD32E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560</c:v>
                </c:pt>
                <c:pt idx="3">
                  <c:v>445</c:v>
                </c:pt>
                <c:pt idx="6">
                  <c:v>347</c:v>
                </c:pt>
                <c:pt idx="9">
                  <c:v>268</c:v>
                </c:pt>
                <c:pt idx="12">
                  <c:v>198</c:v>
                </c:pt>
              </c:numCache>
            </c:numRef>
          </c:val>
          <c:extLst xmlns:c16r2="http://schemas.microsoft.com/office/drawing/2015/06/chart">
            <c:ext xmlns:c16="http://schemas.microsoft.com/office/drawing/2014/chart" uri="{C3380CC4-5D6E-409C-BE32-E72D297353CC}">
              <c16:uniqueId val="{00000009-E75A-4E8F-AFF9-31069BD32E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21651</c:v>
                </c:pt>
                <c:pt idx="3">
                  <c:v>21727</c:v>
                </c:pt>
                <c:pt idx="6">
                  <c:v>21611</c:v>
                </c:pt>
                <c:pt idx="9">
                  <c:v>21723</c:v>
                </c:pt>
                <c:pt idx="12">
                  <c:v>22396</c:v>
                </c:pt>
              </c:numCache>
            </c:numRef>
          </c:val>
          <c:extLst xmlns:c16r2="http://schemas.microsoft.com/office/drawing/2015/06/chart">
            <c:ext xmlns:c16="http://schemas.microsoft.com/office/drawing/2014/chart" uri="{C3380CC4-5D6E-409C-BE32-E72D297353CC}">
              <c16:uniqueId val="{0000000A-E75A-4E8F-AFF9-31069BD32E8B}"/>
            </c:ext>
          </c:extLst>
        </c:ser>
        <c:dLbls>
          <c:showLegendKey val="0"/>
          <c:showVal val="0"/>
          <c:showCatName val="0"/>
          <c:showSerName val="0"/>
          <c:showPercent val="0"/>
          <c:showBubbleSize val="0"/>
        </c:dLbls>
        <c:gapWidth val="100"/>
        <c:overlap val="100"/>
        <c:axId val="206555392"/>
        <c:axId val="206565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6509</c:v>
                </c:pt>
                <c:pt idx="2">
                  <c:v>#N/A</c:v>
                </c:pt>
                <c:pt idx="3">
                  <c:v>#N/A</c:v>
                </c:pt>
                <c:pt idx="4">
                  <c:v>8319</c:v>
                </c:pt>
                <c:pt idx="5">
                  <c:v>#N/A</c:v>
                </c:pt>
                <c:pt idx="6">
                  <c:v>#N/A</c:v>
                </c:pt>
                <c:pt idx="7">
                  <c:v>8059</c:v>
                </c:pt>
                <c:pt idx="8">
                  <c:v>#N/A</c:v>
                </c:pt>
                <c:pt idx="9">
                  <c:v>#N/A</c:v>
                </c:pt>
                <c:pt idx="10">
                  <c:v>7069</c:v>
                </c:pt>
                <c:pt idx="11">
                  <c:v>#N/A</c:v>
                </c:pt>
                <c:pt idx="12">
                  <c:v>#N/A</c:v>
                </c:pt>
                <c:pt idx="13">
                  <c:v>7251</c:v>
                </c:pt>
                <c:pt idx="14">
                  <c:v>#N/A</c:v>
                </c:pt>
              </c:numCache>
            </c:numRef>
          </c:val>
          <c:smooth val="0"/>
          <c:extLst xmlns:c16r2="http://schemas.microsoft.com/office/drawing/2015/06/chart">
            <c:ext xmlns:c16="http://schemas.microsoft.com/office/drawing/2014/chart" uri="{C3380CC4-5D6E-409C-BE32-E72D297353CC}">
              <c16:uniqueId val="{0000000B-E75A-4E8F-AFF9-31069BD32E8B}"/>
            </c:ext>
          </c:extLst>
        </c:ser>
        <c:dLbls>
          <c:showLegendKey val="0"/>
          <c:showVal val="0"/>
          <c:showCatName val="0"/>
          <c:showSerName val="0"/>
          <c:showPercent val="0"/>
          <c:showBubbleSize val="0"/>
        </c:dLbls>
        <c:marker val="1"/>
        <c:smooth val="0"/>
        <c:axId val="206555392"/>
        <c:axId val="206565760"/>
      </c:lineChart>
      <c:catAx>
        <c:axId val="20655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6565760"/>
        <c:crosses val="autoZero"/>
        <c:auto val="1"/>
        <c:lblAlgn val="ctr"/>
        <c:lblOffset val="100"/>
        <c:tickLblSkip val="1"/>
        <c:tickMarkSkip val="1"/>
        <c:noMultiLvlLbl val="0"/>
      </c:catAx>
      <c:valAx>
        <c:axId val="20656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55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2618</c:v>
                </c:pt>
                <c:pt idx="1">
                  <c:v>2663</c:v>
                </c:pt>
                <c:pt idx="2">
                  <c:v>2771</c:v>
                </c:pt>
              </c:numCache>
            </c:numRef>
          </c:val>
          <c:extLst xmlns:c16r2="http://schemas.microsoft.com/office/drawing/2015/06/chart">
            <c:ext xmlns:c16="http://schemas.microsoft.com/office/drawing/2014/chart" uri="{C3380CC4-5D6E-409C-BE32-E72D297353CC}">
              <c16:uniqueId val="{00000000-4B0A-4289-80C5-E91F436B1D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716</c:v>
                </c:pt>
                <c:pt idx="1">
                  <c:v>736</c:v>
                </c:pt>
                <c:pt idx="2">
                  <c:v>746</c:v>
                </c:pt>
              </c:numCache>
            </c:numRef>
          </c:val>
          <c:extLst xmlns:c16r2="http://schemas.microsoft.com/office/drawing/2015/06/chart">
            <c:ext xmlns:c16="http://schemas.microsoft.com/office/drawing/2014/chart" uri="{C3380CC4-5D6E-409C-BE32-E72D297353CC}">
              <c16:uniqueId val="{00000001-4B0A-4289-80C5-E91F436B1D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2116</c:v>
                </c:pt>
                <c:pt idx="1">
                  <c:v>2099</c:v>
                </c:pt>
                <c:pt idx="2">
                  <c:v>2059</c:v>
                </c:pt>
              </c:numCache>
            </c:numRef>
          </c:val>
          <c:extLst xmlns:c16r2="http://schemas.microsoft.com/office/drawing/2015/06/chart">
            <c:ext xmlns:c16="http://schemas.microsoft.com/office/drawing/2014/chart" uri="{C3380CC4-5D6E-409C-BE32-E72D297353CC}">
              <c16:uniqueId val="{00000002-4B0A-4289-80C5-E91F436B1D89}"/>
            </c:ext>
          </c:extLst>
        </c:ser>
        <c:dLbls>
          <c:showLegendKey val="0"/>
          <c:showVal val="0"/>
          <c:showCatName val="0"/>
          <c:showSerName val="0"/>
          <c:showPercent val="0"/>
          <c:showBubbleSize val="0"/>
        </c:dLbls>
        <c:gapWidth val="120"/>
        <c:overlap val="100"/>
        <c:axId val="206711808"/>
        <c:axId val="206721792"/>
      </c:barChart>
      <c:catAx>
        <c:axId val="2067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6721792"/>
        <c:crosses val="autoZero"/>
        <c:auto val="1"/>
        <c:lblAlgn val="ctr"/>
        <c:lblOffset val="100"/>
        <c:tickLblSkip val="1"/>
        <c:tickMarkSkip val="1"/>
        <c:noMultiLvlLbl val="0"/>
      </c:catAx>
      <c:valAx>
        <c:axId val="206721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671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{A76E988E-9A71-4F3E-BA13-F0C49014BBE0}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7B9-4AC8-9EBF-86783F03366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{FC7B611C-4472-498E-8751-07FD91BC48DF}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B9-4AC8-9EBF-86783F03366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{629C4AE8-D06A-432C-8E98-C0502E354555}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B9-4AC8-9EBF-86783F03366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{5A580323-0A2D-435D-9315-D52C7FB1CC19}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B9-4AC8-9EBF-86783F03366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{5C9762B0-C3A0-4549-8712-3FB1F088EAB3}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B9-4AC8-9EBF-86783F03366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{F738E73C-C678-4733-AE91-8998C9C3E15A}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7B9-4AC8-9EBF-86783F03366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{BE66090D-22B5-4DC9-9365-B376C70566A9}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7B9-4AC8-9EBF-86783F03366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{E46E0A47-24B1-4255-81E2-EAF1AD1ABB2D}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7B9-4AC8-9EBF-86783F03366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{2C261CC1-41A7-4EB8-967C-4F00A6791927}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7B9-4AC8-9EBF-86783F0336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62.9</c:v>
                </c:pt>
                <c:pt idx="16">
                  <c:v>61.6</c:v>
                </c:pt>
                <c:pt idx="24">
                  <c:v>62.6</c:v>
                </c:pt>
                <c:pt idx="32">
                  <c:v>62.6</c:v>
                </c:pt>
              </c:numCache>
            </c:numRef>
          </c:xVal>
          <c:yVal>
            <c:numRef>
              <c:f>公会計指標分析・財政指標組合せ分析表!$BP$51:$DC$51</c:f>
              <c:numCache>
                <c:formatCode>#,##0.0;"▲ "#,##0.0</c:formatCode>
                <c:ptCount val="40"/>
                <c:pt idx="8">
                  <c:v>87.9</c:v>
                </c:pt>
                <c:pt idx="16">
                  <c:v>87.4</c:v>
                </c:pt>
                <c:pt idx="24">
                  <c:v>77.900000000000006</c:v>
                </c:pt>
                <c:pt idx="32">
                  <c:v>80.900000000000006</c:v>
                </c:pt>
              </c:numCache>
            </c:numRef>
          </c:yVal>
          <c:smooth val="0"/>
          <c:extLst xmlns:c16r2="http://schemas.microsoft.com/office/drawing/2015/06/chart">
            <c:ext xmlns:c16="http://schemas.microsoft.com/office/drawing/2014/chart" uri="{C3380CC4-5D6E-409C-BE32-E72D297353CC}">
              <c16:uniqueId val="{00000009-47B9-4AC8-9EBF-86783F0336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{B58BADCD-79C7-4262-9581-07695233F9C1}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7B9-4AC8-9EBF-86783F03366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{C35DB3F5-59F2-4746-BE0B-7A8F9032A909}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B9-4AC8-9EBF-86783F03366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{F755B364-393C-47DB-BDCD-5C456C6B0650}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B9-4AC8-9EBF-86783F03366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{CB3BC323-61F7-4EBE-AA30-88125D4A3519}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B9-4AC8-9EBF-86783F03366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{A65697FB-9ACF-452C-A6E0-740A39B602CD}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B9-4AC8-9EBF-86783F03366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{18B18AD0-4275-4BBC-9E29-AA4F17E46EA6}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7B9-4AC8-9EBF-86783F03366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{5D8DFE16-41F1-4FE5-8EEE-85A32783D08E}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7B9-4AC8-9EBF-86783F03366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{EF877D5F-DD29-473C-91CB-A960D99B24EC}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7B9-4AC8-9EBF-86783F03366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{80269952-36F4-4394-B9C4-B1018761A5F0}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7B9-4AC8-9EBF-86783F0336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47B9-4AC8-9EBF-86783F033660}"/>
            </c:ext>
          </c:extLst>
        </c:ser>
        <c:dLbls>
          <c:showLegendKey val="0"/>
          <c:showVal val="1"/>
          <c:showCatName val="0"/>
          <c:showSerName val="0"/>
          <c:showPercent val="0"/>
          <c:showBubbleSize val="0"/>
        </c:dLbls>
        <c:axId val="209664640"/>
        <c:axId val="209675008"/>
      </c:scatterChart>
      <c:valAx>
        <c:axId val="209664640"/>
        <c:scaling>
          <c:orientation val="minMax"/>
          <c:max val="64"/>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675008"/>
        <c:crosses val="autoZero"/>
        <c:crossBetween val="midCat"/>
      </c:valAx>
      <c:valAx>
        <c:axId val="209675008"/>
        <c:scaling>
          <c:orientation val="minMax"/>
          <c:max val="95"/>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664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{F90B705F-61EC-4218-8D6B-721A40834696}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17E-497C-917E-0F30A96956C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{3992475B-AC8E-4223-8C3A-BC9D5FAA5DD2}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7E-497C-917E-0F30A96956C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{FD8EEE76-C0FF-4AE3-B3CD-D47C0A83BAFD}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7E-497C-917E-0F30A96956C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{CD4938F2-1BDC-4234-BDC4-30BA9AF2B8BB}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7E-497C-917E-0F30A96956C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{40BA4564-44B3-45D7-8F66-C163F5E3C3F3}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7E-497C-917E-0F30A96956C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{21A868C6-2FF6-423F-A251-507AE523F206}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17E-497C-917E-0F30A96956C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{781B85B8-CE09-4312-959E-A70269F98FD1}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17E-497C-917E-0F30A96956C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{E0CCD6BA-AA0D-4472-A9E3-78EB9D423AA6}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17E-497C-917E-0F30A96956C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{B8A19687-80D5-475E-AB30-25E77A049976}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17E-497C-917E-0F30A96956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12.6</c:v>
                </c:pt>
                <c:pt idx="16">
                  <c:v>11.8</c:v>
                </c:pt>
                <c:pt idx="24">
                  <c:v>11.1</c:v>
                </c:pt>
                <c:pt idx="32">
                  <c:v>10.1</c:v>
                </c:pt>
              </c:numCache>
            </c:numRef>
          </c:xVal>
          <c:yVal>
            <c:numRef>
              <c:f>公会計指標分析・財政指標組合せ分析表!$BP$73:$DC$73</c:f>
              <c:numCache>
                <c:formatCode>#,##0.0;"▲ "#,##0.0</c:formatCode>
                <c:ptCount val="40"/>
                <c:pt idx="0">
                  <c:v>69.5</c:v>
                </c:pt>
                <c:pt idx="8">
                  <c:v>87.9</c:v>
                </c:pt>
                <c:pt idx="16">
                  <c:v>87.4</c:v>
                </c:pt>
                <c:pt idx="24">
                  <c:v>77.900000000000006</c:v>
                </c:pt>
                <c:pt idx="32">
                  <c:v>80.900000000000006</c:v>
                </c:pt>
              </c:numCache>
            </c:numRef>
          </c:yVal>
          <c:smooth val="0"/>
          <c:extLst xmlns:c16r2="http://schemas.microsoft.com/office/drawing/2015/06/chart">
            <c:ext xmlns:c16="http://schemas.microsoft.com/office/drawing/2014/chart" uri="{C3380CC4-5D6E-409C-BE32-E72D297353CC}">
              <c16:uniqueId val="{00000009-917E-497C-917E-0F30A96956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{24EEEDEC-C3CC-464E-802B-17FB17275D71}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17E-497C-917E-0F30A96956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{AB3F3559-AACB-4E71-90FD-DBF3D6351F41}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7E-497C-917E-0F30A96956C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{11FF2C10-A70B-49AB-9625-F9E36C60E957}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7E-497C-917E-0F30A96956C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{868E0E49-DB6D-4DF0-8550-B5CDCC1F6D07}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7E-497C-917E-0F30A96956C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{5667AFE4-03E7-4E76-AD87-CE23C82AA9EB}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7E-497C-917E-0F30A96956C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{CC9BF88B-3E90-4157-A881-CB3FEF887AF6}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17E-497C-917E-0F30A96956C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{9F59A55E-BD07-42DA-A1DA-1DFDD462673F}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17E-497C-917E-0F30A96956C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{05A00984-7396-4F63-9C13-3DCECDB49804}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17E-497C-917E-0F30A96956C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{5BACDBDC-C002-41BB-8903-29B2BB5C4776}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17E-497C-917E-0F30A96956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917E-497C-917E-0F30A96956CB}"/>
            </c:ext>
          </c:extLst>
        </c:ser>
        <c:dLbls>
          <c:showLegendKey val="0"/>
          <c:showVal val="1"/>
          <c:showCatName val="0"/>
          <c:showSerName val="0"/>
          <c:showPercent val="0"/>
          <c:showBubbleSize val="0"/>
        </c:dLbls>
        <c:axId val="209758080"/>
        <c:axId val="211038208"/>
      </c:scatterChart>
      <c:valAx>
        <c:axId val="209758080"/>
        <c:scaling>
          <c:orientation val="minMax"/>
          <c:max val="12.9"/>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038208"/>
        <c:crosses val="autoZero"/>
        <c:crossBetween val="midCat"/>
      </c:valAx>
      <c:valAx>
        <c:axId val="211038208"/>
        <c:scaling>
          <c:orientation val="minMax"/>
          <c:max val="95"/>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7580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既発債の償還終了により元利償還金は減少しているが、普通建設事業に係る起債償還に伴い高い水準にある。公営企業債の元利償還金に対する繰入金は、市立病院改築事業に伴う企業債発行により平成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増加傾向にある。算入公債費等は、近年過疎債等の算入率の高い起債を優先発行しているため今後増加する見込みであり分子の改善要因となるが、起債発行額を元金償還額より抑える方針とし、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公債費負担平準化の観点から、満期一括償還地方債を借入していないため該当なし。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等に係る地方債の現在高は、普通建設事業に伴う起債発行により高い水準で推移している。公営企業債等繰入見込額は、公共下水道の整備率が高いことに伴う公共下水道事業会計への繰入が高止まりしていることに加え、市立八幡浜総合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年度からさらに増加している。過疎債等の算入率の高い起債を優先発行していること等により、基準財政需要額算入見込額が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連続で増加していることは分子の改善要因ではあるが、今後は普通建設事業を縮小し、地方債現在高の減少に努める。また、充当可能基金である財政調整基金及び減債基金の積み増しを行い、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愛媛県八幡浜市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endParaRPr lang="ja-JP" altLang="ja-JP" sz="1300">
            <a:effectLst/>
          </a:endParaRPr>
        </a:p>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79</a:t>
          </a:r>
          <a:r>
            <a:rPr kumimoji="1" lang="ja-JP" altLang="ja-JP" sz="1300">
              <a:solidFill>
                <a:schemeClr val="dk1"/>
              </a:solidFill>
              <a:effectLst/>
              <a:latin typeface="+mn-lt"/>
              <a:ea typeface="+mn-ea"/>
              <a:cs typeface="+mn-cs"/>
            </a:rPr>
            <a:t>百万円増加しているが、これは、決算剰余金の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を積み立てたことによる財政調整基金の増及び平成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年度に売買された旧土地開発公社の土地売払い代金を減債基金に積み立てたことによるもの。</a:t>
          </a:r>
          <a:endParaRPr kumimoji="1" lang="en-US" altLang="ja-JP" sz="1300">
            <a:solidFill>
              <a:schemeClr val="dk1"/>
            </a:solidFill>
            <a:effectLst/>
            <a:latin typeface="+mn-lt"/>
            <a:ea typeface="+mn-ea"/>
            <a:cs typeface="+mn-cs"/>
          </a:endParaRPr>
        </a:p>
        <a:p>
          <a:endParaRPr lang="en-US" altLang="ja-JP" sz="1300">
            <a:effectLst/>
          </a:endParaRPr>
        </a:p>
        <a:p>
          <a:endParaRPr lang="ja-JP" altLang="ja-JP" sz="1300">
            <a:effectLst/>
          </a:endParaRPr>
        </a:p>
        <a:p>
          <a:r>
            <a:rPr kumimoji="1" lang="ja-JP" altLang="ja-JP" sz="1300">
              <a:solidFill>
                <a:schemeClr val="dk1"/>
              </a:solidFill>
              <a:effectLst/>
              <a:latin typeface="+mn-lt"/>
              <a:ea typeface="+mn-ea"/>
              <a:cs typeface="+mn-cs"/>
            </a:rPr>
            <a:t>（今後の方針）</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　当市は財政力が弱く、交付税等の動向に大きく左右されるため、今後も厳しい財政状況を見込んでいる。各種基金の有効活用を図り、将来の財政需要、経済情勢の変化に備え、財政の健全な運営を図る。</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地域振興基金：八幡浜市における市民の一体感の醸成及び地域振興を図る。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地域福祉基金：本格的な高齢社会を迎え、地域における高齢者等の保健及び福祉の増進を図る。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地域振興基金については、八幡浜庁舎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階議会事務局会議室スライディング工事等へ充てたことによるもの。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地域福祉基金については、地域における高齢者等の保健及び福祉の増進を図るため、民間団体・ボランティア団体へ助成したもの。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地域振興基金については、新市建設計画に位置付けられた事業の推進を図る財源として活用を検討していき、その他の特定目的金についても、それぞれの目的に応じて適切な活用を図る。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前年度と比較して</a:t>
          </a:r>
          <a:r>
            <a:rPr kumimoji="1" lang="en-US" altLang="ja-JP" sz="1300" b="0" i="0" baseline="0">
              <a:solidFill>
                <a:schemeClr val="dk1"/>
              </a:solidFill>
              <a:effectLst/>
              <a:latin typeface="+mn-lt"/>
              <a:ea typeface="+mn-ea"/>
              <a:cs typeface="+mn-cs"/>
            </a:rPr>
            <a:t>108</a:t>
          </a:r>
          <a:r>
            <a:rPr kumimoji="1" lang="ja-JP" altLang="ja-JP" sz="1300" b="0" i="0" baseline="0">
              <a:solidFill>
                <a:schemeClr val="dk1"/>
              </a:solidFill>
              <a:effectLst/>
              <a:latin typeface="+mn-lt"/>
              <a:ea typeface="+mn-ea"/>
              <a:cs typeface="+mn-cs"/>
            </a:rPr>
            <a:t>百万円増加しているが、これは、平成</a:t>
          </a:r>
          <a:r>
            <a:rPr kumimoji="1" lang="en-US" altLang="ja-JP" sz="1300" b="0" i="0" baseline="0">
              <a:solidFill>
                <a:schemeClr val="dk1"/>
              </a:solidFill>
              <a:effectLst/>
              <a:latin typeface="+mn-lt"/>
              <a:ea typeface="+mn-ea"/>
              <a:cs typeface="+mn-cs"/>
            </a:rPr>
            <a:t>28</a:t>
          </a:r>
          <a:r>
            <a:rPr kumimoji="1" lang="ja-JP" altLang="ja-JP" sz="1300" b="0" i="0" baseline="0">
              <a:solidFill>
                <a:schemeClr val="dk1"/>
              </a:solidFill>
              <a:effectLst/>
              <a:latin typeface="+mn-lt"/>
              <a:ea typeface="+mn-ea"/>
              <a:cs typeface="+mn-cs"/>
            </a:rPr>
            <a:t>年度に財政調整基金を</a:t>
          </a:r>
          <a:r>
            <a:rPr kumimoji="1" lang="en-US" altLang="ja-JP" sz="1300" b="0" i="0" baseline="0">
              <a:solidFill>
                <a:schemeClr val="dk1"/>
              </a:solidFill>
              <a:effectLst/>
              <a:latin typeface="+mn-lt"/>
              <a:ea typeface="+mn-ea"/>
              <a:cs typeface="+mn-cs"/>
            </a:rPr>
            <a:t>4</a:t>
          </a:r>
          <a:r>
            <a:rPr kumimoji="1" lang="ja-JP" altLang="ja-JP" sz="1300" b="0" i="0" baseline="0">
              <a:solidFill>
                <a:schemeClr val="dk1"/>
              </a:solidFill>
              <a:effectLst/>
              <a:latin typeface="+mn-lt"/>
              <a:ea typeface="+mn-ea"/>
              <a:cs typeface="+mn-cs"/>
            </a:rPr>
            <a:t>億円取り崩した後、地方財政法第</a:t>
          </a:r>
          <a:r>
            <a:rPr kumimoji="1" lang="en-US" altLang="ja-JP" sz="1300" b="0" i="0" baseline="0">
              <a:solidFill>
                <a:schemeClr val="dk1"/>
              </a:solidFill>
              <a:effectLst/>
              <a:latin typeface="+mn-lt"/>
              <a:ea typeface="+mn-ea"/>
              <a:cs typeface="+mn-cs"/>
            </a:rPr>
            <a:t>7</a:t>
          </a:r>
          <a:r>
            <a:rPr kumimoji="1" lang="ja-JP" altLang="ja-JP" sz="1300" b="0" i="0" baseline="0">
              <a:solidFill>
                <a:schemeClr val="dk1"/>
              </a:solidFill>
              <a:effectLst/>
              <a:latin typeface="+mn-lt"/>
              <a:ea typeface="+mn-ea"/>
              <a:cs typeface="+mn-cs"/>
            </a:rPr>
            <a:t>条に基づき</a:t>
          </a:r>
          <a:r>
            <a:rPr kumimoji="1" lang="ja-JP" altLang="ja-JP" sz="1300">
              <a:solidFill>
                <a:schemeClr val="dk1"/>
              </a:solidFill>
              <a:effectLst/>
              <a:latin typeface="+mn-lt"/>
              <a:ea typeface="+mn-ea"/>
              <a:cs typeface="+mn-cs"/>
            </a:rPr>
            <a:t>決算剰余金の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を積み立てたことによるもの。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今後も、人口減少に伴う市税や交付税の減少を見込んでおり、また、災害等の予期せぬ事態に備えて、将来を見据えた適正な水準を維持するよう努める。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が、これは、土地開発公社解散にあたって、市の代位弁済の原資として第三セクター等改革推進債を借り入れた際、借入の条件として、土地開発公社から市へ所有権移転された土地が売却された場合、減債基金へ積み立てることと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年度に売買された旧土地開発公社の土地売払い代金を減債基金へ積み立てたもの。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市債の償還に必要な基金であるため、繰上償還等が発生した場合は同基金を活用し、財政の健全な運営を図る。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道路・橋りょう・トンネル等の生活インフラ資産、保健センター等の老朽化比率が高いことが要因と思われる。今後、施設の更新については、固定資産台帳等を活用し施設の経年状況等を比較・分析しながら、中長期的な視点で検討することとした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9" name="楕円 78"/>
        <xdr:cNvSpPr/>
      </xdr:nvSpPr>
      <xdr:spPr>
        <a:xfrm>
          <a:off x="47117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42774</xdr:rowOff>
    </xdr:from>
    <xdr:ext cx="405111" cy="259045"/>
    <xdr:sp macro="" textlink="">
      <xdr:nvSpPr>
        <xdr:cNvPr id="80" name="有形固定資産減価償却率該当値テキスト"/>
        <xdr:cNvSpPr txBox="1"/>
      </xdr:nvSpPr>
      <xdr:spPr>
        <a:xfrm>
          <a:off x="4813300" y="57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19897</xdr:rowOff>
    </xdr:from>
    <xdr:to>
      <xdr:col>19</xdr:col>
      <xdr:colOff>187325</xdr:colOff>
      <xdr:row>30</xdr:row>
      <xdr:rowOff>121497</xdr:rowOff>
    </xdr:to>
    <xdr:sp macro="" textlink="">
      <xdr:nvSpPr>
        <xdr:cNvPr id="81" name="楕円 80"/>
        <xdr:cNvSpPr/>
      </xdr:nvSpPr>
      <xdr:spPr>
        <a:xfrm>
          <a:off x="4000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70697</xdr:rowOff>
    </xdr:from>
    <xdr:to>
      <xdr:col>23</xdr:col>
      <xdr:colOff>85725</xdr:colOff>
      <xdr:row>30</xdr:row>
      <xdr:rowOff>70697</xdr:rowOff>
    </xdr:to>
    <xdr:cxnSp macro="">
      <xdr:nvCxnSpPr>
        <xdr:cNvPr id="82" name="直線コネクタ 81"/>
        <xdr:cNvCxnSpPr/>
      </xdr:nvCxnSpPr>
      <xdr:spPr>
        <a:xfrm>
          <a:off x="4051300" y="598572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37888</xdr:rowOff>
    </xdr:from>
    <xdr:to>
      <xdr:col>15</xdr:col>
      <xdr:colOff>187325</xdr:colOff>
      <xdr:row>30</xdr:row>
      <xdr:rowOff>139488</xdr:rowOff>
    </xdr:to>
    <xdr:sp macro="" textlink="">
      <xdr:nvSpPr>
        <xdr:cNvPr id="83" name="楕円 82"/>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70697</xdr:rowOff>
    </xdr:from>
    <xdr:to>
      <xdr:col>19</xdr:col>
      <xdr:colOff>136525</xdr:colOff>
      <xdr:row>30</xdr:row>
      <xdr:rowOff>88688</xdr:rowOff>
    </xdr:to>
    <xdr:cxnSp macro="">
      <xdr:nvCxnSpPr>
        <xdr:cNvPr id="84" name="直線コネクタ 83"/>
        <xdr:cNvCxnSpPr/>
      </xdr:nvCxnSpPr>
      <xdr:spPr>
        <a:xfrm flipV="1">
          <a:off x="3289300" y="598572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14499</xdr:rowOff>
    </xdr:from>
    <xdr:to>
      <xdr:col>11</xdr:col>
      <xdr:colOff>187325</xdr:colOff>
      <xdr:row>30</xdr:row>
      <xdr:rowOff>116099</xdr:rowOff>
    </xdr:to>
    <xdr:sp macro="" textlink="">
      <xdr:nvSpPr>
        <xdr:cNvPr id="85" name="楕円 84"/>
        <xdr:cNvSpPr/>
      </xdr:nvSpPr>
      <xdr:spPr>
        <a:xfrm>
          <a:off x="2476500" y="59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65299</xdr:rowOff>
    </xdr:from>
    <xdr:to>
      <xdr:col>15</xdr:col>
      <xdr:colOff>136525</xdr:colOff>
      <xdr:row>30</xdr:row>
      <xdr:rowOff>88688</xdr:rowOff>
    </xdr:to>
    <xdr:cxnSp macro="">
      <xdr:nvCxnSpPr>
        <xdr:cNvPr id="86" name="直線コネクタ 85"/>
        <xdr:cNvCxnSpPr/>
      </xdr:nvCxnSpPr>
      <xdr:spPr>
        <a:xfrm>
          <a:off x="2527300" y="5980324"/>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138024</xdr:rowOff>
    </xdr:from>
    <xdr:ext cx="405111" cy="259045"/>
    <xdr:sp macro="" textlink="">
      <xdr:nvSpPr>
        <xdr:cNvPr id="90" name="n_1mainValue有形固定資産減価償却率"/>
        <xdr:cNvSpPr txBox="1"/>
      </xdr:nvSpPr>
      <xdr:spPr>
        <a:xfrm>
          <a:off x="38360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156015</xdr:rowOff>
    </xdr:from>
    <xdr:ext cx="405111" cy="259045"/>
    <xdr:sp macro="" textlink="">
      <xdr:nvSpPr>
        <xdr:cNvPr id="91" name="n_2mainValue有形固定資産減価償却率"/>
        <xdr:cNvSpPr txBox="1"/>
      </xdr:nvSpPr>
      <xdr:spPr>
        <a:xfrm>
          <a:off x="3086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132626</xdr:rowOff>
    </xdr:from>
    <xdr:ext cx="405111" cy="259045"/>
    <xdr:sp macro="" textlink="">
      <xdr:nvSpPr>
        <xdr:cNvPr id="92" name="n_3mainValue有形固定資産減価償却率"/>
        <xdr:cNvSpPr txBox="1"/>
      </xdr:nvSpPr>
      <xdr:spPr>
        <a:xfrm>
          <a:off x="2324744" y="570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現在実施している耐震フェリー桟橋整備事業などの大型事業により地方債残高は増加傾向となっており、</a:t>
          </a: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は類似団体と比べると</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地方債借入の際は、事業の必要性を精査し、臨時財政対策債、災害復旧事業債等を除く地方債について、発行額を原則として元金償還額以下に抑える方針で取り組んでいく。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100771</xdr:rowOff>
    </xdr:from>
    <xdr:to>
      <xdr:col>76</xdr:col>
      <xdr:colOff>73025</xdr:colOff>
      <xdr:row>30</xdr:row>
      <xdr:rowOff>30921</xdr:rowOff>
    </xdr:to>
    <xdr:sp macro="" textlink="">
      <xdr:nvSpPr>
        <xdr:cNvPr id="136" name="楕円 135"/>
        <xdr:cNvSpPr/>
      </xdr:nvSpPr>
      <xdr:spPr>
        <a:xfrm>
          <a:off x="14744700" y="58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123648</xdr:rowOff>
    </xdr:from>
    <xdr:ext cx="469744" cy="259045"/>
    <xdr:sp macro="" textlink="">
      <xdr:nvSpPr>
        <xdr:cNvPr id="137" name="債務償還比率該当値テキスト"/>
        <xdr:cNvSpPr txBox="1"/>
      </xdr:nvSpPr>
      <xdr:spPr>
        <a:xfrm>
          <a:off x="14846300" y="569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124109</xdr:rowOff>
    </xdr:from>
    <xdr:to>
      <xdr:col>72</xdr:col>
      <xdr:colOff>123825</xdr:colOff>
      <xdr:row>30</xdr:row>
      <xdr:rowOff>54259</xdr:rowOff>
    </xdr:to>
    <xdr:sp macro="" textlink="">
      <xdr:nvSpPr>
        <xdr:cNvPr id="138" name="楕円 137"/>
        <xdr:cNvSpPr/>
      </xdr:nvSpPr>
      <xdr:spPr>
        <a:xfrm>
          <a:off x="14033500" y="58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151571</xdr:rowOff>
    </xdr:from>
    <xdr:to>
      <xdr:col>76</xdr:col>
      <xdr:colOff>22225</xdr:colOff>
      <xdr:row>30</xdr:row>
      <xdr:rowOff>3459</xdr:rowOff>
    </xdr:to>
    <xdr:cxnSp macro="">
      <xdr:nvCxnSpPr>
        <xdr:cNvPr id="139" name="直線コネクタ 138"/>
        <xdr:cNvCxnSpPr/>
      </xdr:nvCxnSpPr>
      <xdr:spPr>
        <a:xfrm flipV="1">
          <a:off x="14084300" y="5895146"/>
          <a:ext cx="7112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70786</xdr:rowOff>
    </xdr:from>
    <xdr:ext cx="469744" cy="259045"/>
    <xdr:sp macro="" textlink="">
      <xdr:nvSpPr>
        <xdr:cNvPr id="141" name="n_1mainValue債務償還比率"/>
        <xdr:cNvSpPr txBox="1"/>
      </xdr:nvSpPr>
      <xdr:spPr>
        <a:xfrm>
          <a:off x="13836727" y="564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129903</xdr:rowOff>
    </xdr:from>
    <xdr:to>
      <xdr:col>24</xdr:col>
      <xdr:colOff>114300</xdr:colOff>
      <xdr:row>37</xdr:row>
      <xdr:rowOff>60053</xdr:rowOff>
    </xdr:to>
    <xdr:sp macro="" textlink="">
      <xdr:nvSpPr>
        <xdr:cNvPr id="72" name="楕円 71"/>
        <xdr:cNvSpPr/>
      </xdr:nvSpPr>
      <xdr:spPr>
        <a:xfrm>
          <a:off x="4584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108330</xdr:rowOff>
    </xdr:from>
    <xdr:ext cx="405111" cy="259045"/>
    <xdr:sp macro="" textlink="">
      <xdr:nvSpPr>
        <xdr:cNvPr id="73" name="【道路】&#10;有形固定資産減価償却率該当値テキスト"/>
        <xdr:cNvSpPr txBox="1"/>
      </xdr:nvSpPr>
      <xdr:spPr>
        <a:xfrm>
          <a:off x="4673600"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4" name="楕円 73"/>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9253</xdr:rowOff>
    </xdr:from>
    <xdr:to>
      <xdr:col>24</xdr:col>
      <xdr:colOff>63500</xdr:colOff>
      <xdr:row>37</xdr:row>
      <xdr:rowOff>27214</xdr:rowOff>
    </xdr:to>
    <xdr:cxnSp macro="">
      <xdr:nvCxnSpPr>
        <xdr:cNvPr id="75" name="直線コネクタ 74"/>
        <xdr:cNvCxnSpPr/>
      </xdr:nvCxnSpPr>
      <xdr:spPr>
        <a:xfrm flipV="1">
          <a:off x="3797300" y="635290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159294</xdr:rowOff>
    </xdr:from>
    <xdr:to>
      <xdr:col>15</xdr:col>
      <xdr:colOff>101600</xdr:colOff>
      <xdr:row>37</xdr:row>
      <xdr:rowOff>89444</xdr:rowOff>
    </xdr:to>
    <xdr:sp macro="" textlink="">
      <xdr:nvSpPr>
        <xdr:cNvPr id="76" name="楕円 75"/>
        <xdr:cNvSpPr/>
      </xdr:nvSpPr>
      <xdr:spPr>
        <a:xfrm>
          <a:off x="2857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27214</xdr:rowOff>
    </xdr:from>
    <xdr:to>
      <xdr:col>19</xdr:col>
      <xdr:colOff>177800</xdr:colOff>
      <xdr:row>37</xdr:row>
      <xdr:rowOff>38644</xdr:rowOff>
    </xdr:to>
    <xdr:cxnSp macro="">
      <xdr:nvCxnSpPr>
        <xdr:cNvPr id="77" name="直線コネクタ 76"/>
        <xdr:cNvCxnSpPr/>
      </xdr:nvCxnSpPr>
      <xdr:spPr>
        <a:xfrm flipV="1">
          <a:off x="2908300" y="63708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136434</xdr:rowOff>
    </xdr:from>
    <xdr:to>
      <xdr:col>10</xdr:col>
      <xdr:colOff>165100</xdr:colOff>
      <xdr:row>37</xdr:row>
      <xdr:rowOff>66584</xdr:rowOff>
    </xdr:to>
    <xdr:sp macro="" textlink="">
      <xdr:nvSpPr>
        <xdr:cNvPr id="78" name="楕円 77"/>
        <xdr:cNvSpPr/>
      </xdr:nvSpPr>
      <xdr:spPr>
        <a:xfrm>
          <a:off x="1968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xdr:rowOff>
    </xdr:from>
    <xdr:to>
      <xdr:col>15</xdr:col>
      <xdr:colOff>50800</xdr:colOff>
      <xdr:row>37</xdr:row>
      <xdr:rowOff>38644</xdr:rowOff>
    </xdr:to>
    <xdr:cxnSp macro="">
      <xdr:nvCxnSpPr>
        <xdr:cNvPr id="79" name="直線コネクタ 78"/>
        <xdr:cNvCxnSpPr/>
      </xdr:nvCxnSpPr>
      <xdr:spPr>
        <a:xfrm>
          <a:off x="2019300" y="63594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69141</xdr:rowOff>
    </xdr:from>
    <xdr:ext cx="405111" cy="259045"/>
    <xdr:sp macro="" textlink="">
      <xdr:nvSpPr>
        <xdr:cNvPr id="83" name="n_1mainValue【道路】&#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4" name="n_2mainValue【道路】&#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83111</xdr:rowOff>
    </xdr:from>
    <xdr:ext cx="405111" cy="259045"/>
    <xdr:sp macro="" textlink="">
      <xdr:nvSpPr>
        <xdr:cNvPr id="85" name="n_3mainValue【道路】&#10;有形固定資産減価償却率"/>
        <xdr:cNvSpPr txBox="1"/>
      </xdr:nvSpPr>
      <xdr:spPr>
        <a:xfrm>
          <a:off x="1816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67063</xdr:rowOff>
    </xdr:from>
    <xdr:to>
      <xdr:col>55</xdr:col>
      <xdr:colOff>50800</xdr:colOff>
      <xdr:row>40</xdr:row>
      <xdr:rowOff>168663</xdr:rowOff>
    </xdr:to>
    <xdr:sp macro="" textlink="">
      <xdr:nvSpPr>
        <xdr:cNvPr id="124" name="楕円 123"/>
        <xdr:cNvSpPr/>
      </xdr:nvSpPr>
      <xdr:spPr>
        <a:xfrm>
          <a:off x="10426700" y="69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45490</xdr:rowOff>
    </xdr:from>
    <xdr:ext cx="534377" cy="259045"/>
    <xdr:sp macro="" textlink="">
      <xdr:nvSpPr>
        <xdr:cNvPr id="125" name="【道路】&#10;一人当たり延長該当値テキスト"/>
        <xdr:cNvSpPr txBox="1"/>
      </xdr:nvSpPr>
      <xdr:spPr>
        <a:xfrm>
          <a:off x="10515600" y="69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72358</xdr:rowOff>
    </xdr:from>
    <xdr:to>
      <xdr:col>50</xdr:col>
      <xdr:colOff>165100</xdr:colOff>
      <xdr:row>41</xdr:row>
      <xdr:rowOff>2508</xdr:rowOff>
    </xdr:to>
    <xdr:sp macro="" textlink="">
      <xdr:nvSpPr>
        <xdr:cNvPr id="126" name="楕円 125"/>
        <xdr:cNvSpPr/>
      </xdr:nvSpPr>
      <xdr:spPr>
        <a:xfrm>
          <a:off x="9588500" y="69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117863</xdr:rowOff>
    </xdr:from>
    <xdr:to>
      <xdr:col>55</xdr:col>
      <xdr:colOff>0</xdr:colOff>
      <xdr:row>40</xdr:row>
      <xdr:rowOff>123158</xdr:rowOff>
    </xdr:to>
    <xdr:cxnSp macro="">
      <xdr:nvCxnSpPr>
        <xdr:cNvPr id="127" name="直線コネクタ 126"/>
        <xdr:cNvCxnSpPr/>
      </xdr:nvCxnSpPr>
      <xdr:spPr>
        <a:xfrm flipV="1">
          <a:off x="9639300" y="6975863"/>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77463</xdr:rowOff>
    </xdr:from>
    <xdr:to>
      <xdr:col>46</xdr:col>
      <xdr:colOff>38100</xdr:colOff>
      <xdr:row>41</xdr:row>
      <xdr:rowOff>7613</xdr:rowOff>
    </xdr:to>
    <xdr:sp macro="" textlink="">
      <xdr:nvSpPr>
        <xdr:cNvPr id="128" name="楕円 127"/>
        <xdr:cNvSpPr/>
      </xdr:nvSpPr>
      <xdr:spPr>
        <a:xfrm>
          <a:off x="8699500" y="69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123158</xdr:rowOff>
    </xdr:from>
    <xdr:to>
      <xdr:col>50</xdr:col>
      <xdr:colOff>114300</xdr:colOff>
      <xdr:row>40</xdr:row>
      <xdr:rowOff>128263</xdr:rowOff>
    </xdr:to>
    <xdr:cxnSp macro="">
      <xdr:nvCxnSpPr>
        <xdr:cNvPr id="129" name="直線コネクタ 128"/>
        <xdr:cNvCxnSpPr/>
      </xdr:nvCxnSpPr>
      <xdr:spPr>
        <a:xfrm flipV="1">
          <a:off x="8750300" y="6981158"/>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82303</xdr:rowOff>
    </xdr:from>
    <xdr:to>
      <xdr:col>41</xdr:col>
      <xdr:colOff>101600</xdr:colOff>
      <xdr:row>41</xdr:row>
      <xdr:rowOff>12453</xdr:rowOff>
    </xdr:to>
    <xdr:sp macro="" textlink="">
      <xdr:nvSpPr>
        <xdr:cNvPr id="130" name="楕円 129"/>
        <xdr:cNvSpPr/>
      </xdr:nvSpPr>
      <xdr:spPr>
        <a:xfrm>
          <a:off x="7810500" y="69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128263</xdr:rowOff>
    </xdr:from>
    <xdr:to>
      <xdr:col>45</xdr:col>
      <xdr:colOff>177800</xdr:colOff>
      <xdr:row>40</xdr:row>
      <xdr:rowOff>133103</xdr:rowOff>
    </xdr:to>
    <xdr:cxnSp macro="">
      <xdr:nvCxnSpPr>
        <xdr:cNvPr id="131" name="直線コネクタ 130"/>
        <xdr:cNvCxnSpPr/>
      </xdr:nvCxnSpPr>
      <xdr:spPr>
        <a:xfrm flipV="1">
          <a:off x="7861300" y="6986263"/>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165085</xdr:rowOff>
    </xdr:from>
    <xdr:ext cx="534377" cy="259045"/>
    <xdr:sp macro="" textlink="">
      <xdr:nvSpPr>
        <xdr:cNvPr id="135" name="n_1mainValue【道路】&#10;一人当たり延長"/>
        <xdr:cNvSpPr txBox="1"/>
      </xdr:nvSpPr>
      <xdr:spPr>
        <a:xfrm>
          <a:off x="9359411" y="70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170190</xdr:rowOff>
    </xdr:from>
    <xdr:ext cx="534377" cy="259045"/>
    <xdr:sp macro="" textlink="">
      <xdr:nvSpPr>
        <xdr:cNvPr id="136" name="n_2mainValue【道路】&#10;一人当たり延長"/>
        <xdr:cNvSpPr txBox="1"/>
      </xdr:nvSpPr>
      <xdr:spPr>
        <a:xfrm>
          <a:off x="8483111" y="702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3580</xdr:rowOff>
    </xdr:from>
    <xdr:ext cx="534377" cy="259045"/>
    <xdr:sp macro="" textlink="">
      <xdr:nvSpPr>
        <xdr:cNvPr id="137" name="n_3mainValue【道路】&#10;一人当たり延長"/>
        <xdr:cNvSpPr txBox="1"/>
      </xdr:nvSpPr>
      <xdr:spPr>
        <a:xfrm>
          <a:off x="7594111" y="70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34109</xdr:rowOff>
    </xdr:from>
    <xdr:to>
      <xdr:col>24</xdr:col>
      <xdr:colOff>114300</xdr:colOff>
      <xdr:row>57</xdr:row>
      <xdr:rowOff>135709</xdr:rowOff>
    </xdr:to>
    <xdr:sp macro="" textlink="">
      <xdr:nvSpPr>
        <xdr:cNvPr id="178" name="楕円 177"/>
        <xdr:cNvSpPr/>
      </xdr:nvSpPr>
      <xdr:spPr>
        <a:xfrm>
          <a:off x="45847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56986</xdr:rowOff>
    </xdr:from>
    <xdr:ext cx="405111" cy="259045"/>
    <xdr:sp macro="" textlink="">
      <xdr:nvSpPr>
        <xdr:cNvPr id="179" name="【橋りょう・トンネル】&#10;有形固定資産減価償却率該当値テキスト"/>
        <xdr:cNvSpPr txBox="1"/>
      </xdr:nvSpPr>
      <xdr:spPr>
        <a:xfrm>
          <a:off x="4673600" y="965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55335</xdr:rowOff>
    </xdr:from>
    <xdr:to>
      <xdr:col>20</xdr:col>
      <xdr:colOff>38100</xdr:colOff>
      <xdr:row>57</xdr:row>
      <xdr:rowOff>156935</xdr:rowOff>
    </xdr:to>
    <xdr:sp macro="" textlink="">
      <xdr:nvSpPr>
        <xdr:cNvPr id="180" name="楕円 179"/>
        <xdr:cNvSpPr/>
      </xdr:nvSpPr>
      <xdr:spPr>
        <a:xfrm>
          <a:off x="3746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84909</xdr:rowOff>
    </xdr:from>
    <xdr:to>
      <xdr:col>24</xdr:col>
      <xdr:colOff>63500</xdr:colOff>
      <xdr:row>57</xdr:row>
      <xdr:rowOff>106135</xdr:rowOff>
    </xdr:to>
    <xdr:cxnSp macro="">
      <xdr:nvCxnSpPr>
        <xdr:cNvPr id="181" name="直線コネクタ 180"/>
        <xdr:cNvCxnSpPr/>
      </xdr:nvCxnSpPr>
      <xdr:spPr>
        <a:xfrm flipV="1">
          <a:off x="3797300" y="985755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73297</xdr:rowOff>
    </xdr:from>
    <xdr:to>
      <xdr:col>15</xdr:col>
      <xdr:colOff>101600</xdr:colOff>
      <xdr:row>58</xdr:row>
      <xdr:rowOff>3447</xdr:rowOff>
    </xdr:to>
    <xdr:sp macro="" textlink="">
      <xdr:nvSpPr>
        <xdr:cNvPr id="182" name="楕円 181"/>
        <xdr:cNvSpPr/>
      </xdr:nvSpPr>
      <xdr:spPr>
        <a:xfrm>
          <a:off x="2857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106135</xdr:rowOff>
    </xdr:from>
    <xdr:to>
      <xdr:col>19</xdr:col>
      <xdr:colOff>177800</xdr:colOff>
      <xdr:row>57</xdr:row>
      <xdr:rowOff>124097</xdr:rowOff>
    </xdr:to>
    <xdr:cxnSp macro="">
      <xdr:nvCxnSpPr>
        <xdr:cNvPr id="183" name="直線コネクタ 182"/>
        <xdr:cNvCxnSpPr/>
      </xdr:nvCxnSpPr>
      <xdr:spPr>
        <a:xfrm flipV="1">
          <a:off x="2908300" y="987878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140244</xdr:rowOff>
    </xdr:from>
    <xdr:to>
      <xdr:col>10</xdr:col>
      <xdr:colOff>165100</xdr:colOff>
      <xdr:row>57</xdr:row>
      <xdr:rowOff>70394</xdr:rowOff>
    </xdr:to>
    <xdr:sp macro="" textlink="">
      <xdr:nvSpPr>
        <xdr:cNvPr id="184" name="楕円 183"/>
        <xdr:cNvSpPr/>
      </xdr:nvSpPr>
      <xdr:spPr>
        <a:xfrm>
          <a:off x="1968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19594</xdr:rowOff>
    </xdr:from>
    <xdr:to>
      <xdr:col>15</xdr:col>
      <xdr:colOff>50800</xdr:colOff>
      <xdr:row>57</xdr:row>
      <xdr:rowOff>124097</xdr:rowOff>
    </xdr:to>
    <xdr:cxnSp macro="">
      <xdr:nvCxnSpPr>
        <xdr:cNvPr id="185" name="直線コネクタ 184"/>
        <xdr:cNvCxnSpPr/>
      </xdr:nvCxnSpPr>
      <xdr:spPr>
        <a:xfrm>
          <a:off x="2019300" y="979224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2012</xdr:rowOff>
    </xdr:from>
    <xdr:ext cx="405111" cy="259045"/>
    <xdr:sp macro="" textlink="">
      <xdr:nvSpPr>
        <xdr:cNvPr id="189" name="n_1mainValue【橋りょう・トンネル】&#10;有形固定資産減価償却率"/>
        <xdr:cNvSpPr txBox="1"/>
      </xdr:nvSpPr>
      <xdr:spPr>
        <a:xfrm>
          <a:off x="35820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19974</xdr:rowOff>
    </xdr:from>
    <xdr:ext cx="405111" cy="259045"/>
    <xdr:sp macro="" textlink="">
      <xdr:nvSpPr>
        <xdr:cNvPr id="190" name="n_2mainValue【橋りょう・トンネル】&#10;有形固定資産減価償却率"/>
        <xdr:cNvSpPr txBox="1"/>
      </xdr:nvSpPr>
      <xdr:spPr>
        <a:xfrm>
          <a:off x="2705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86921</xdr:rowOff>
    </xdr:from>
    <xdr:ext cx="405111" cy="259045"/>
    <xdr:sp macro="" textlink="">
      <xdr:nvSpPr>
        <xdr:cNvPr id="191" name="n_3mainValue【橋りょう・トンネル】&#10;有形固定資産減価償却率"/>
        <xdr:cNvSpPr txBox="1"/>
      </xdr:nvSpPr>
      <xdr:spPr>
        <a:xfrm>
          <a:off x="18167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32483</xdr:rowOff>
    </xdr:from>
    <xdr:to>
      <xdr:col>55</xdr:col>
      <xdr:colOff>50800</xdr:colOff>
      <xdr:row>63</xdr:row>
      <xdr:rowOff>134083</xdr:rowOff>
    </xdr:to>
    <xdr:sp macro="" textlink="">
      <xdr:nvSpPr>
        <xdr:cNvPr id="228" name="楕円 227"/>
        <xdr:cNvSpPr/>
      </xdr:nvSpPr>
      <xdr:spPr>
        <a:xfrm>
          <a:off x="10426700" y="108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118860</xdr:rowOff>
    </xdr:from>
    <xdr:ext cx="534377" cy="259045"/>
    <xdr:sp macro="" textlink="">
      <xdr:nvSpPr>
        <xdr:cNvPr id="229" name="【橋りょう・トンネル】&#10;一人当たり有形固定資産（償却資産）額該当値テキスト"/>
        <xdr:cNvSpPr txBox="1"/>
      </xdr:nvSpPr>
      <xdr:spPr>
        <a:xfrm>
          <a:off x="10515600" y="1074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34259</xdr:rowOff>
    </xdr:from>
    <xdr:to>
      <xdr:col>50</xdr:col>
      <xdr:colOff>165100</xdr:colOff>
      <xdr:row>63</xdr:row>
      <xdr:rowOff>135859</xdr:rowOff>
    </xdr:to>
    <xdr:sp macro="" textlink="">
      <xdr:nvSpPr>
        <xdr:cNvPr id="230" name="楕円 229"/>
        <xdr:cNvSpPr/>
      </xdr:nvSpPr>
      <xdr:spPr>
        <a:xfrm>
          <a:off x="9588500" y="108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83283</xdr:rowOff>
    </xdr:from>
    <xdr:to>
      <xdr:col>55</xdr:col>
      <xdr:colOff>0</xdr:colOff>
      <xdr:row>63</xdr:row>
      <xdr:rowOff>85059</xdr:rowOff>
    </xdr:to>
    <xdr:cxnSp macro="">
      <xdr:nvCxnSpPr>
        <xdr:cNvPr id="231" name="直線コネクタ 230"/>
        <xdr:cNvCxnSpPr/>
      </xdr:nvCxnSpPr>
      <xdr:spPr>
        <a:xfrm flipV="1">
          <a:off x="9639300" y="10884633"/>
          <a:ext cx="8382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36100</xdr:rowOff>
    </xdr:from>
    <xdr:to>
      <xdr:col>46</xdr:col>
      <xdr:colOff>38100</xdr:colOff>
      <xdr:row>63</xdr:row>
      <xdr:rowOff>137700</xdr:rowOff>
    </xdr:to>
    <xdr:sp macro="" textlink="">
      <xdr:nvSpPr>
        <xdr:cNvPr id="232" name="楕円 231"/>
        <xdr:cNvSpPr/>
      </xdr:nvSpPr>
      <xdr:spPr>
        <a:xfrm>
          <a:off x="8699500" y="108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85059</xdr:rowOff>
    </xdr:from>
    <xdr:to>
      <xdr:col>50</xdr:col>
      <xdr:colOff>114300</xdr:colOff>
      <xdr:row>63</xdr:row>
      <xdr:rowOff>86900</xdr:rowOff>
    </xdr:to>
    <xdr:cxnSp macro="">
      <xdr:nvCxnSpPr>
        <xdr:cNvPr id="233" name="直線コネクタ 232"/>
        <xdr:cNvCxnSpPr/>
      </xdr:nvCxnSpPr>
      <xdr:spPr>
        <a:xfrm flipV="1">
          <a:off x="8750300" y="10886409"/>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95565</xdr:rowOff>
    </xdr:from>
    <xdr:to>
      <xdr:col>41</xdr:col>
      <xdr:colOff>101600</xdr:colOff>
      <xdr:row>64</xdr:row>
      <xdr:rowOff>25715</xdr:rowOff>
    </xdr:to>
    <xdr:sp macro="" textlink="">
      <xdr:nvSpPr>
        <xdr:cNvPr id="234" name="楕円 233"/>
        <xdr:cNvSpPr/>
      </xdr:nvSpPr>
      <xdr:spPr>
        <a:xfrm>
          <a:off x="7810500" y="108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86900</xdr:rowOff>
    </xdr:from>
    <xdr:to>
      <xdr:col>45</xdr:col>
      <xdr:colOff>177800</xdr:colOff>
      <xdr:row>63</xdr:row>
      <xdr:rowOff>146365</xdr:rowOff>
    </xdr:to>
    <xdr:cxnSp macro="">
      <xdr:nvCxnSpPr>
        <xdr:cNvPr id="235" name="直線コネクタ 234"/>
        <xdr:cNvCxnSpPr/>
      </xdr:nvCxnSpPr>
      <xdr:spPr>
        <a:xfrm flipV="1">
          <a:off x="7861300" y="10888250"/>
          <a:ext cx="889000" cy="5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126986</xdr:rowOff>
    </xdr:from>
    <xdr:ext cx="534377" cy="259045"/>
    <xdr:sp macro="" textlink="">
      <xdr:nvSpPr>
        <xdr:cNvPr id="239" name="n_1mainValue【橋りょう・トンネル】&#10;一人当たり有形固定資産（償却資産）額"/>
        <xdr:cNvSpPr txBox="1"/>
      </xdr:nvSpPr>
      <xdr:spPr>
        <a:xfrm>
          <a:off x="9359411" y="109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128827</xdr:rowOff>
    </xdr:from>
    <xdr:ext cx="534377" cy="259045"/>
    <xdr:sp macro="" textlink="">
      <xdr:nvSpPr>
        <xdr:cNvPr id="240" name="n_2mainValue【橋りょう・トンネル】&#10;一人当たり有形固定資産（償却資産）額"/>
        <xdr:cNvSpPr txBox="1"/>
      </xdr:nvSpPr>
      <xdr:spPr>
        <a:xfrm>
          <a:off x="8483111" y="109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16842</xdr:rowOff>
    </xdr:from>
    <xdr:ext cx="534377" cy="259045"/>
    <xdr:sp macro="" textlink="">
      <xdr:nvSpPr>
        <xdr:cNvPr id="241" name="n_3mainValue【橋りょう・トンネル】&#10;一人当たり有形固定資産（償却資産）額"/>
        <xdr:cNvSpPr txBox="1"/>
      </xdr:nvSpPr>
      <xdr:spPr>
        <a:xfrm>
          <a:off x="7594111" y="10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52070</xdr:rowOff>
    </xdr:from>
    <xdr:to>
      <xdr:col>24</xdr:col>
      <xdr:colOff>114300</xdr:colOff>
      <xdr:row>80</xdr:row>
      <xdr:rowOff>153670</xdr:rowOff>
    </xdr:to>
    <xdr:sp macro="" textlink="">
      <xdr:nvSpPr>
        <xdr:cNvPr id="281" name="楕円 280"/>
        <xdr:cNvSpPr/>
      </xdr:nvSpPr>
      <xdr:spPr>
        <a:xfrm>
          <a:off x="4584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74947</xdr:rowOff>
    </xdr:from>
    <xdr:ext cx="405111" cy="259045"/>
    <xdr:sp macro="" textlink="">
      <xdr:nvSpPr>
        <xdr:cNvPr id="282" name="【公営住宅】&#10;有形固定資産減価償却率該当値テキスト"/>
        <xdr:cNvSpPr txBox="1"/>
      </xdr:nvSpPr>
      <xdr:spPr>
        <a:xfrm>
          <a:off x="46736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283" name="楕円 282"/>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133350</xdr:rowOff>
    </xdr:to>
    <xdr:cxnSp macro="">
      <xdr:nvCxnSpPr>
        <xdr:cNvPr id="284" name="直線コネクタ 283"/>
        <xdr:cNvCxnSpPr/>
      </xdr:nvCxnSpPr>
      <xdr:spPr>
        <a:xfrm flipV="1">
          <a:off x="3797300" y="138188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120650</xdr:rowOff>
    </xdr:from>
    <xdr:to>
      <xdr:col>15</xdr:col>
      <xdr:colOff>101600</xdr:colOff>
      <xdr:row>81</xdr:row>
      <xdr:rowOff>50800</xdr:rowOff>
    </xdr:to>
    <xdr:sp macro="" textlink="">
      <xdr:nvSpPr>
        <xdr:cNvPr id="285" name="楕円 284"/>
        <xdr:cNvSpPr/>
      </xdr:nvSpPr>
      <xdr:spPr>
        <a:xfrm>
          <a:off x="2857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133350</xdr:rowOff>
    </xdr:from>
    <xdr:to>
      <xdr:col>19</xdr:col>
      <xdr:colOff>177800</xdr:colOff>
      <xdr:row>81</xdr:row>
      <xdr:rowOff>0</xdr:rowOff>
    </xdr:to>
    <xdr:cxnSp macro="">
      <xdr:nvCxnSpPr>
        <xdr:cNvPr id="286" name="直線コネクタ 285"/>
        <xdr:cNvCxnSpPr/>
      </xdr:nvCxnSpPr>
      <xdr:spPr>
        <a:xfrm flipV="1">
          <a:off x="2908300" y="1384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156845</xdr:rowOff>
    </xdr:from>
    <xdr:to>
      <xdr:col>10</xdr:col>
      <xdr:colOff>165100</xdr:colOff>
      <xdr:row>81</xdr:row>
      <xdr:rowOff>86995</xdr:rowOff>
    </xdr:to>
    <xdr:sp macro="" textlink="">
      <xdr:nvSpPr>
        <xdr:cNvPr id="287" name="楕円 286"/>
        <xdr:cNvSpPr/>
      </xdr:nvSpPr>
      <xdr:spPr>
        <a:xfrm>
          <a:off x="1968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0</xdr:rowOff>
    </xdr:from>
    <xdr:to>
      <xdr:col>15</xdr:col>
      <xdr:colOff>50800</xdr:colOff>
      <xdr:row>81</xdr:row>
      <xdr:rowOff>36195</xdr:rowOff>
    </xdr:to>
    <xdr:cxnSp macro="">
      <xdr:nvCxnSpPr>
        <xdr:cNvPr id="288" name="直線コネクタ 287"/>
        <xdr:cNvCxnSpPr/>
      </xdr:nvCxnSpPr>
      <xdr:spPr>
        <a:xfrm flipV="1">
          <a:off x="2019300" y="13887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292" name="n_1mainValue【公営住宅】&#10;有形固定資産減価償却率"/>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67327</xdr:rowOff>
    </xdr:from>
    <xdr:ext cx="405111" cy="259045"/>
    <xdr:sp macro="" textlink="">
      <xdr:nvSpPr>
        <xdr:cNvPr id="293" name="n_2mainValue【公営住宅】&#10;有形固定資産減価償却率"/>
        <xdr:cNvSpPr txBox="1"/>
      </xdr:nvSpPr>
      <xdr:spPr>
        <a:xfrm>
          <a:off x="2705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103522</xdr:rowOff>
    </xdr:from>
    <xdr:ext cx="405111" cy="259045"/>
    <xdr:sp macro="" textlink="">
      <xdr:nvSpPr>
        <xdr:cNvPr id="294" name="n_3mainValue【公営住宅】&#10;有形固定資産減価償却率"/>
        <xdr:cNvSpPr txBox="1"/>
      </xdr:nvSpPr>
      <xdr:spPr>
        <a:xfrm>
          <a:off x="1816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335" name="楕円 334"/>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87901</xdr:rowOff>
    </xdr:from>
    <xdr:ext cx="469744" cy="259045"/>
    <xdr:sp macro="" textlink="">
      <xdr:nvSpPr>
        <xdr:cNvPr id="336" name="【公営住宅】&#10;一人当たり面積該当値テキスト"/>
        <xdr:cNvSpPr txBox="1"/>
      </xdr:nvSpPr>
      <xdr:spPr>
        <a:xfrm>
          <a:off x="10515600" y="143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73025</xdr:rowOff>
    </xdr:from>
    <xdr:to>
      <xdr:col>50</xdr:col>
      <xdr:colOff>165100</xdr:colOff>
      <xdr:row>85</xdr:row>
      <xdr:rowOff>3175</xdr:rowOff>
    </xdr:to>
    <xdr:sp macro="" textlink="">
      <xdr:nvSpPr>
        <xdr:cNvPr id="337" name="楕円 336"/>
        <xdr:cNvSpPr/>
      </xdr:nvSpPr>
      <xdr:spPr>
        <a:xfrm>
          <a:off x="9588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123825</xdr:rowOff>
    </xdr:to>
    <xdr:cxnSp macro="">
      <xdr:nvCxnSpPr>
        <xdr:cNvPr id="338" name="直線コネクタ 337"/>
        <xdr:cNvCxnSpPr/>
      </xdr:nvCxnSpPr>
      <xdr:spPr>
        <a:xfrm flipV="1">
          <a:off x="9639300" y="1451762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80699</xdr:rowOff>
    </xdr:from>
    <xdr:to>
      <xdr:col>46</xdr:col>
      <xdr:colOff>38100</xdr:colOff>
      <xdr:row>85</xdr:row>
      <xdr:rowOff>10849</xdr:rowOff>
    </xdr:to>
    <xdr:sp macro="" textlink="">
      <xdr:nvSpPr>
        <xdr:cNvPr id="339" name="楕円 338"/>
        <xdr:cNvSpPr/>
      </xdr:nvSpPr>
      <xdr:spPr>
        <a:xfrm>
          <a:off x="8699500" y="14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123825</xdr:rowOff>
    </xdr:from>
    <xdr:to>
      <xdr:col>50</xdr:col>
      <xdr:colOff>114300</xdr:colOff>
      <xdr:row>84</xdr:row>
      <xdr:rowOff>131499</xdr:rowOff>
    </xdr:to>
    <xdr:cxnSp macro="">
      <xdr:nvCxnSpPr>
        <xdr:cNvPr id="340" name="直線コネクタ 339"/>
        <xdr:cNvCxnSpPr/>
      </xdr:nvCxnSpPr>
      <xdr:spPr>
        <a:xfrm flipV="1">
          <a:off x="8750300" y="14525625"/>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87885</xdr:rowOff>
    </xdr:from>
    <xdr:to>
      <xdr:col>41</xdr:col>
      <xdr:colOff>101600</xdr:colOff>
      <xdr:row>85</xdr:row>
      <xdr:rowOff>18035</xdr:rowOff>
    </xdr:to>
    <xdr:sp macro="" textlink="">
      <xdr:nvSpPr>
        <xdr:cNvPr id="341" name="楕円 340"/>
        <xdr:cNvSpPr/>
      </xdr:nvSpPr>
      <xdr:spPr>
        <a:xfrm>
          <a:off x="7810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131499</xdr:rowOff>
    </xdr:from>
    <xdr:to>
      <xdr:col>45</xdr:col>
      <xdr:colOff>177800</xdr:colOff>
      <xdr:row>84</xdr:row>
      <xdr:rowOff>138685</xdr:rowOff>
    </xdr:to>
    <xdr:cxnSp macro="">
      <xdr:nvCxnSpPr>
        <xdr:cNvPr id="342" name="直線コネクタ 341"/>
        <xdr:cNvCxnSpPr/>
      </xdr:nvCxnSpPr>
      <xdr:spPr>
        <a:xfrm flipV="1">
          <a:off x="7861300" y="14533299"/>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19702</xdr:rowOff>
    </xdr:from>
    <xdr:ext cx="469744" cy="259045"/>
    <xdr:sp macro="" textlink="">
      <xdr:nvSpPr>
        <xdr:cNvPr id="346" name="n_1mainValue【公営住宅】&#10;一人当たり面積"/>
        <xdr:cNvSpPr txBox="1"/>
      </xdr:nvSpPr>
      <xdr:spPr>
        <a:xfrm>
          <a:off x="9391727" y="142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27376</xdr:rowOff>
    </xdr:from>
    <xdr:ext cx="469744" cy="259045"/>
    <xdr:sp macro="" textlink="">
      <xdr:nvSpPr>
        <xdr:cNvPr id="347" name="n_2mainValue【公営住宅】&#10;一人当たり面積"/>
        <xdr:cNvSpPr txBox="1"/>
      </xdr:nvSpPr>
      <xdr:spPr>
        <a:xfrm>
          <a:off x="8515427" y="1425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34562</xdr:rowOff>
    </xdr:from>
    <xdr:ext cx="469744" cy="259045"/>
    <xdr:sp macro="" textlink="">
      <xdr:nvSpPr>
        <xdr:cNvPr id="348" name="n_3mainValue【公営住宅】&#10;一人当たり面積"/>
        <xdr:cNvSpPr txBox="1"/>
      </xdr:nvSpPr>
      <xdr:spPr>
        <a:xfrm>
          <a:off x="7626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27032</xdr:rowOff>
    </xdr:from>
    <xdr:to>
      <xdr:col>24</xdr:col>
      <xdr:colOff>114300</xdr:colOff>
      <xdr:row>105</xdr:row>
      <xdr:rowOff>128632</xdr:rowOff>
    </xdr:to>
    <xdr:sp macro="" textlink="">
      <xdr:nvSpPr>
        <xdr:cNvPr id="389" name="楕円 388"/>
        <xdr:cNvSpPr/>
      </xdr:nvSpPr>
      <xdr:spPr>
        <a:xfrm>
          <a:off x="4584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5459</xdr:rowOff>
    </xdr:from>
    <xdr:ext cx="405111" cy="259045"/>
    <xdr:sp macro="" textlink="">
      <xdr:nvSpPr>
        <xdr:cNvPr id="390" name="【港湾・漁港】&#10;有形固定資産減価償却率該当値テキスト"/>
        <xdr:cNvSpPr txBox="1"/>
      </xdr:nvSpPr>
      <xdr:spPr>
        <a:xfrm>
          <a:off x="4673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44994</xdr:rowOff>
    </xdr:from>
    <xdr:to>
      <xdr:col>20</xdr:col>
      <xdr:colOff>38100</xdr:colOff>
      <xdr:row>105</xdr:row>
      <xdr:rowOff>146594</xdr:rowOff>
    </xdr:to>
    <xdr:sp macro="" textlink="">
      <xdr:nvSpPr>
        <xdr:cNvPr id="391" name="楕円 390"/>
        <xdr:cNvSpPr/>
      </xdr:nvSpPr>
      <xdr:spPr>
        <a:xfrm>
          <a:off x="3746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77832</xdr:rowOff>
    </xdr:from>
    <xdr:to>
      <xdr:col>24</xdr:col>
      <xdr:colOff>63500</xdr:colOff>
      <xdr:row>105</xdr:row>
      <xdr:rowOff>95794</xdr:rowOff>
    </xdr:to>
    <xdr:cxnSp macro="">
      <xdr:nvCxnSpPr>
        <xdr:cNvPr id="392" name="直線コネクタ 391"/>
        <xdr:cNvCxnSpPr/>
      </xdr:nvCxnSpPr>
      <xdr:spPr>
        <a:xfrm flipV="1">
          <a:off x="3797300" y="1808008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71120</xdr:rowOff>
    </xdr:from>
    <xdr:to>
      <xdr:col>15</xdr:col>
      <xdr:colOff>101600</xdr:colOff>
      <xdr:row>106</xdr:row>
      <xdr:rowOff>1270</xdr:rowOff>
    </xdr:to>
    <xdr:sp macro="" textlink="">
      <xdr:nvSpPr>
        <xdr:cNvPr id="393" name="楕円 392"/>
        <xdr:cNvSpPr/>
      </xdr:nvSpPr>
      <xdr:spPr>
        <a:xfrm>
          <a:off x="2857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95794</xdr:rowOff>
    </xdr:from>
    <xdr:to>
      <xdr:col>19</xdr:col>
      <xdr:colOff>177800</xdr:colOff>
      <xdr:row>105</xdr:row>
      <xdr:rowOff>121920</xdr:rowOff>
    </xdr:to>
    <xdr:cxnSp macro="">
      <xdr:nvCxnSpPr>
        <xdr:cNvPr id="394" name="直線コネクタ 393"/>
        <xdr:cNvCxnSpPr/>
      </xdr:nvCxnSpPr>
      <xdr:spPr>
        <a:xfrm flipV="1">
          <a:off x="2908300" y="180980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95" name="楕円 394"/>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76200</xdr:rowOff>
    </xdr:from>
    <xdr:to>
      <xdr:col>15</xdr:col>
      <xdr:colOff>50800</xdr:colOff>
      <xdr:row>105</xdr:row>
      <xdr:rowOff>121920</xdr:rowOff>
    </xdr:to>
    <xdr:cxnSp macro="">
      <xdr:nvCxnSpPr>
        <xdr:cNvPr id="396" name="直線コネクタ 395"/>
        <xdr:cNvCxnSpPr/>
      </xdr:nvCxnSpPr>
      <xdr:spPr>
        <a:xfrm>
          <a:off x="2019300" y="179070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137721</xdr:rowOff>
    </xdr:from>
    <xdr:ext cx="405111" cy="259045"/>
    <xdr:sp macro="" textlink="">
      <xdr:nvSpPr>
        <xdr:cNvPr id="400" name="n_1mainValue【港湾・漁港】&#10;有形固定資産減価償却率"/>
        <xdr:cNvSpPr txBox="1"/>
      </xdr:nvSpPr>
      <xdr:spPr>
        <a:xfrm>
          <a:off x="3582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401" name="n_2mainValue【港湾・漁港】&#10;有形固定資産減価償却率"/>
        <xdr:cNvSpPr txBox="1"/>
      </xdr:nvSpPr>
      <xdr:spPr>
        <a:xfrm>
          <a:off x="2705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402" name="n_3mainValue【港湾・漁港】&#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29" name="【港湾・漁港】&#10;一人当たり有形固定資産（償却資産）額平均値テキスト"/>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19067</xdr:rowOff>
    </xdr:from>
    <xdr:to>
      <xdr:col>55</xdr:col>
      <xdr:colOff>50800</xdr:colOff>
      <xdr:row>107</xdr:row>
      <xdr:rowOff>120667</xdr:rowOff>
    </xdr:to>
    <xdr:sp macro="" textlink="">
      <xdr:nvSpPr>
        <xdr:cNvPr id="439" name="楕円 438"/>
        <xdr:cNvSpPr/>
      </xdr:nvSpPr>
      <xdr:spPr>
        <a:xfrm>
          <a:off x="10426700" y="183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41944</xdr:rowOff>
    </xdr:from>
    <xdr:ext cx="599010" cy="259045"/>
    <xdr:sp macro="" textlink="">
      <xdr:nvSpPr>
        <xdr:cNvPr id="440" name="【港湾・漁港】&#10;一人当たり有形固定資産（償却資産）額該当値テキスト"/>
        <xdr:cNvSpPr txBox="1"/>
      </xdr:nvSpPr>
      <xdr:spPr>
        <a:xfrm>
          <a:off x="10515600" y="1821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26037</xdr:rowOff>
    </xdr:from>
    <xdr:to>
      <xdr:col>50</xdr:col>
      <xdr:colOff>165100</xdr:colOff>
      <xdr:row>107</xdr:row>
      <xdr:rowOff>127637</xdr:rowOff>
    </xdr:to>
    <xdr:sp macro="" textlink="">
      <xdr:nvSpPr>
        <xdr:cNvPr id="441" name="楕円 440"/>
        <xdr:cNvSpPr/>
      </xdr:nvSpPr>
      <xdr:spPr>
        <a:xfrm>
          <a:off x="9588500" y="183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69867</xdr:rowOff>
    </xdr:from>
    <xdr:to>
      <xdr:col>55</xdr:col>
      <xdr:colOff>0</xdr:colOff>
      <xdr:row>107</xdr:row>
      <xdr:rowOff>76837</xdr:rowOff>
    </xdr:to>
    <xdr:cxnSp macro="">
      <xdr:nvCxnSpPr>
        <xdr:cNvPr id="442" name="直線コネクタ 441"/>
        <xdr:cNvCxnSpPr/>
      </xdr:nvCxnSpPr>
      <xdr:spPr>
        <a:xfrm flipV="1">
          <a:off x="9639300" y="18415017"/>
          <a:ext cx="8382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30463</xdr:rowOff>
    </xdr:from>
    <xdr:to>
      <xdr:col>46</xdr:col>
      <xdr:colOff>38100</xdr:colOff>
      <xdr:row>107</xdr:row>
      <xdr:rowOff>132063</xdr:rowOff>
    </xdr:to>
    <xdr:sp macro="" textlink="">
      <xdr:nvSpPr>
        <xdr:cNvPr id="443" name="楕円 442"/>
        <xdr:cNvSpPr/>
      </xdr:nvSpPr>
      <xdr:spPr>
        <a:xfrm>
          <a:off x="8699500" y="183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76837</xdr:rowOff>
    </xdr:from>
    <xdr:to>
      <xdr:col>50</xdr:col>
      <xdr:colOff>114300</xdr:colOff>
      <xdr:row>107</xdr:row>
      <xdr:rowOff>81263</xdr:rowOff>
    </xdr:to>
    <xdr:cxnSp macro="">
      <xdr:nvCxnSpPr>
        <xdr:cNvPr id="444" name="直線コネクタ 443"/>
        <xdr:cNvCxnSpPr/>
      </xdr:nvCxnSpPr>
      <xdr:spPr>
        <a:xfrm flipV="1">
          <a:off x="8750300" y="18421987"/>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92286</xdr:rowOff>
    </xdr:from>
    <xdr:to>
      <xdr:col>41</xdr:col>
      <xdr:colOff>101600</xdr:colOff>
      <xdr:row>108</xdr:row>
      <xdr:rowOff>22436</xdr:rowOff>
    </xdr:to>
    <xdr:sp macro="" textlink="">
      <xdr:nvSpPr>
        <xdr:cNvPr id="445" name="楕円 444"/>
        <xdr:cNvSpPr/>
      </xdr:nvSpPr>
      <xdr:spPr>
        <a:xfrm>
          <a:off x="7810500" y="184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81263</xdr:rowOff>
    </xdr:from>
    <xdr:to>
      <xdr:col>45</xdr:col>
      <xdr:colOff>177800</xdr:colOff>
      <xdr:row>107</xdr:row>
      <xdr:rowOff>143086</xdr:rowOff>
    </xdr:to>
    <xdr:cxnSp macro="">
      <xdr:nvCxnSpPr>
        <xdr:cNvPr id="446" name="直線コネクタ 445"/>
        <xdr:cNvCxnSpPr/>
      </xdr:nvCxnSpPr>
      <xdr:spPr>
        <a:xfrm flipV="1">
          <a:off x="7861300" y="18426413"/>
          <a:ext cx="889000" cy="6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47" name="n_1aveValue【港湾・漁港】&#10;一人当たり有形固定資産（償却資産）額"/>
        <xdr:cNvSpPr txBox="1"/>
      </xdr:nvSpPr>
      <xdr:spPr>
        <a:xfrm>
          <a:off x="93270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48" name="n_2aveValue【港湾・漁港】&#10;一人当たり有形固定資産（償却資産）額"/>
        <xdr:cNvSpPr txBox="1"/>
      </xdr:nvSpPr>
      <xdr:spPr>
        <a:xfrm>
          <a:off x="8450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144164</xdr:rowOff>
    </xdr:from>
    <xdr:ext cx="599010" cy="259045"/>
    <xdr:sp macro="" textlink="">
      <xdr:nvSpPr>
        <xdr:cNvPr id="450" name="n_1mainValue【港湾・漁港】&#10;一人当たり有形固定資産（償却資産）額"/>
        <xdr:cNvSpPr txBox="1"/>
      </xdr:nvSpPr>
      <xdr:spPr>
        <a:xfrm>
          <a:off x="9327095" y="181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148590</xdr:rowOff>
    </xdr:from>
    <xdr:ext cx="599010" cy="259045"/>
    <xdr:sp macro="" textlink="">
      <xdr:nvSpPr>
        <xdr:cNvPr id="451" name="n_2mainValue【港湾・漁港】&#10;一人当たり有形固定資産（償却資産）額"/>
        <xdr:cNvSpPr txBox="1"/>
      </xdr:nvSpPr>
      <xdr:spPr>
        <a:xfrm>
          <a:off x="8450795" y="1815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13563</xdr:rowOff>
    </xdr:from>
    <xdr:ext cx="599010" cy="259045"/>
    <xdr:sp macro="" textlink="">
      <xdr:nvSpPr>
        <xdr:cNvPr id="452" name="n_3mainValue【港湾・漁港】&#10;一人当たり有形固定資産（償却資産）額"/>
        <xdr:cNvSpPr txBox="1"/>
      </xdr:nvSpPr>
      <xdr:spPr>
        <a:xfrm>
          <a:off x="7561795" y="1853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483"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93" name="楕円 492"/>
        <xdr:cNvSpPr/>
      </xdr:nvSpPr>
      <xdr:spPr>
        <a:xfrm>
          <a:off x="16268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126292</xdr:rowOff>
    </xdr:from>
    <xdr:ext cx="405111" cy="259045"/>
    <xdr:sp macro="" textlink="">
      <xdr:nvSpPr>
        <xdr:cNvPr id="494" name="【認定こども園・幼稚園・保育所】&#10;有形固定資産減価償却率該当値テキスト"/>
        <xdr:cNvSpPr txBox="1"/>
      </xdr:nvSpPr>
      <xdr:spPr>
        <a:xfrm>
          <a:off x="16357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149497</xdr:rowOff>
    </xdr:from>
    <xdr:to>
      <xdr:col>81</xdr:col>
      <xdr:colOff>101600</xdr:colOff>
      <xdr:row>35</xdr:row>
      <xdr:rowOff>79647</xdr:rowOff>
    </xdr:to>
    <xdr:sp macro="" textlink="">
      <xdr:nvSpPr>
        <xdr:cNvPr id="495" name="楕円 494"/>
        <xdr:cNvSpPr/>
      </xdr:nvSpPr>
      <xdr:spPr>
        <a:xfrm>
          <a:off x="15430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28847</xdr:rowOff>
    </xdr:from>
    <xdr:to>
      <xdr:col>85</xdr:col>
      <xdr:colOff>127000</xdr:colOff>
      <xdr:row>38</xdr:row>
      <xdr:rowOff>27215</xdr:rowOff>
    </xdr:to>
    <xdr:cxnSp macro="">
      <xdr:nvCxnSpPr>
        <xdr:cNvPr id="496" name="直線コネクタ 495"/>
        <xdr:cNvCxnSpPr/>
      </xdr:nvCxnSpPr>
      <xdr:spPr>
        <a:xfrm>
          <a:off x="15481300" y="6029597"/>
          <a:ext cx="8382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xdr:rowOff>
    </xdr:from>
    <xdr:to>
      <xdr:col>76</xdr:col>
      <xdr:colOff>165100</xdr:colOff>
      <xdr:row>35</xdr:row>
      <xdr:rowOff>112304</xdr:rowOff>
    </xdr:to>
    <xdr:sp macro="" textlink="">
      <xdr:nvSpPr>
        <xdr:cNvPr id="497" name="楕円 496"/>
        <xdr:cNvSpPr/>
      </xdr:nvSpPr>
      <xdr:spPr>
        <a:xfrm>
          <a:off x="14541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28847</xdr:rowOff>
    </xdr:from>
    <xdr:to>
      <xdr:col>81</xdr:col>
      <xdr:colOff>50800</xdr:colOff>
      <xdr:row>35</xdr:row>
      <xdr:rowOff>61504</xdr:rowOff>
    </xdr:to>
    <xdr:cxnSp macro="">
      <xdr:nvCxnSpPr>
        <xdr:cNvPr id="498" name="直線コネクタ 497"/>
        <xdr:cNvCxnSpPr/>
      </xdr:nvCxnSpPr>
      <xdr:spPr>
        <a:xfrm flipV="1">
          <a:off x="14592300" y="60295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46627</xdr:rowOff>
    </xdr:from>
    <xdr:to>
      <xdr:col>72</xdr:col>
      <xdr:colOff>38100</xdr:colOff>
      <xdr:row>35</xdr:row>
      <xdr:rowOff>148227</xdr:rowOff>
    </xdr:to>
    <xdr:sp macro="" textlink="">
      <xdr:nvSpPr>
        <xdr:cNvPr id="499" name="楕円 498"/>
        <xdr:cNvSpPr/>
      </xdr:nvSpPr>
      <xdr:spPr>
        <a:xfrm>
          <a:off x="13652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61504</xdr:rowOff>
    </xdr:from>
    <xdr:to>
      <xdr:col>76</xdr:col>
      <xdr:colOff>114300</xdr:colOff>
      <xdr:row>35</xdr:row>
      <xdr:rowOff>97427</xdr:rowOff>
    </xdr:to>
    <xdr:cxnSp macro="">
      <xdr:nvCxnSpPr>
        <xdr:cNvPr id="500" name="直線コネクタ 499"/>
        <xdr:cNvCxnSpPr/>
      </xdr:nvCxnSpPr>
      <xdr:spPr>
        <a:xfrm flipV="1">
          <a:off x="13703300" y="60622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96174</xdr:rowOff>
    </xdr:from>
    <xdr:ext cx="405111" cy="259045"/>
    <xdr:sp macro="" textlink="">
      <xdr:nvSpPr>
        <xdr:cNvPr id="504" name="n_1mainValue【認定こども園・幼稚園・保育所】&#10;有形固定資産減価償却率"/>
        <xdr:cNvSpPr txBox="1"/>
      </xdr:nvSpPr>
      <xdr:spPr>
        <a:xfrm>
          <a:off x="152660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128831</xdr:rowOff>
    </xdr:from>
    <xdr:ext cx="405111" cy="259045"/>
    <xdr:sp macro="" textlink="">
      <xdr:nvSpPr>
        <xdr:cNvPr id="505" name="n_2mainValue【認定こども園・幼稚園・保育所】&#10;有形固定資産減価償却率"/>
        <xdr:cNvSpPr txBox="1"/>
      </xdr:nvSpPr>
      <xdr:spPr>
        <a:xfrm>
          <a:off x="14389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164754</xdr:rowOff>
    </xdr:from>
    <xdr:ext cx="405111" cy="259045"/>
    <xdr:sp macro="" textlink="">
      <xdr:nvSpPr>
        <xdr:cNvPr id="506" name="n_3mainValue【認定こども園・幼稚園・保育所】&#10;有形固定資産減価償却率"/>
        <xdr:cNvSpPr txBox="1"/>
      </xdr:nvSpPr>
      <xdr:spPr>
        <a:xfrm>
          <a:off x="135007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50546</xdr:rowOff>
    </xdr:from>
    <xdr:to>
      <xdr:col>116</xdr:col>
      <xdr:colOff>114300</xdr:colOff>
      <xdr:row>37</xdr:row>
      <xdr:rowOff>152146</xdr:rowOff>
    </xdr:to>
    <xdr:sp macro="" textlink="">
      <xdr:nvSpPr>
        <xdr:cNvPr id="543" name="楕円 542"/>
        <xdr:cNvSpPr/>
      </xdr:nvSpPr>
      <xdr:spPr>
        <a:xfrm>
          <a:off x="221107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73423</xdr:rowOff>
    </xdr:from>
    <xdr:ext cx="469744" cy="259045"/>
    <xdr:sp macro="" textlink="">
      <xdr:nvSpPr>
        <xdr:cNvPr id="544" name="【認定こども園・幼稚園・保育所】&#10;一人当たり面積該当値テキスト"/>
        <xdr:cNvSpPr txBox="1"/>
      </xdr:nvSpPr>
      <xdr:spPr>
        <a:xfrm>
          <a:off x="22199600"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xdr:rowOff>
    </xdr:from>
    <xdr:to>
      <xdr:col>112</xdr:col>
      <xdr:colOff>38100</xdr:colOff>
      <xdr:row>38</xdr:row>
      <xdr:rowOff>108712</xdr:rowOff>
    </xdr:to>
    <xdr:sp macro="" textlink="">
      <xdr:nvSpPr>
        <xdr:cNvPr id="545" name="楕円 544"/>
        <xdr:cNvSpPr/>
      </xdr:nvSpPr>
      <xdr:spPr>
        <a:xfrm>
          <a:off x="21272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101346</xdr:rowOff>
    </xdr:from>
    <xdr:to>
      <xdr:col>116</xdr:col>
      <xdr:colOff>63500</xdr:colOff>
      <xdr:row>38</xdr:row>
      <xdr:rowOff>57912</xdr:rowOff>
    </xdr:to>
    <xdr:cxnSp macro="">
      <xdr:nvCxnSpPr>
        <xdr:cNvPr id="546" name="直線コネクタ 545"/>
        <xdr:cNvCxnSpPr/>
      </xdr:nvCxnSpPr>
      <xdr:spPr>
        <a:xfrm flipV="1">
          <a:off x="21323300" y="644499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18542</xdr:rowOff>
    </xdr:from>
    <xdr:to>
      <xdr:col>107</xdr:col>
      <xdr:colOff>101600</xdr:colOff>
      <xdr:row>38</xdr:row>
      <xdr:rowOff>120142</xdr:rowOff>
    </xdr:to>
    <xdr:sp macro="" textlink="">
      <xdr:nvSpPr>
        <xdr:cNvPr id="547" name="楕円 546"/>
        <xdr:cNvSpPr/>
      </xdr:nvSpPr>
      <xdr:spPr>
        <a:xfrm>
          <a:off x="20383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57912</xdr:rowOff>
    </xdr:from>
    <xdr:to>
      <xdr:col>111</xdr:col>
      <xdr:colOff>177800</xdr:colOff>
      <xdr:row>38</xdr:row>
      <xdr:rowOff>69342</xdr:rowOff>
    </xdr:to>
    <xdr:cxnSp macro="">
      <xdr:nvCxnSpPr>
        <xdr:cNvPr id="548" name="直線コネクタ 547"/>
        <xdr:cNvCxnSpPr/>
      </xdr:nvCxnSpPr>
      <xdr:spPr>
        <a:xfrm flipV="1">
          <a:off x="20434300" y="65730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27686</xdr:rowOff>
    </xdr:from>
    <xdr:to>
      <xdr:col>102</xdr:col>
      <xdr:colOff>165100</xdr:colOff>
      <xdr:row>38</xdr:row>
      <xdr:rowOff>129286</xdr:rowOff>
    </xdr:to>
    <xdr:sp macro="" textlink="">
      <xdr:nvSpPr>
        <xdr:cNvPr id="549" name="楕円 548"/>
        <xdr:cNvSpPr/>
      </xdr:nvSpPr>
      <xdr:spPr>
        <a:xfrm>
          <a:off x="19494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69342</xdr:rowOff>
    </xdr:from>
    <xdr:to>
      <xdr:col>107</xdr:col>
      <xdr:colOff>50800</xdr:colOff>
      <xdr:row>38</xdr:row>
      <xdr:rowOff>78486</xdr:rowOff>
    </xdr:to>
    <xdr:cxnSp macro="">
      <xdr:nvCxnSpPr>
        <xdr:cNvPr id="550" name="直線コネクタ 549"/>
        <xdr:cNvCxnSpPr/>
      </xdr:nvCxnSpPr>
      <xdr:spPr>
        <a:xfrm flipV="1">
          <a:off x="19545300" y="65844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125239</xdr:rowOff>
    </xdr:from>
    <xdr:ext cx="469744" cy="259045"/>
    <xdr:sp macro="" textlink="">
      <xdr:nvSpPr>
        <xdr:cNvPr id="554" name="n_1main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136669</xdr:rowOff>
    </xdr:from>
    <xdr:ext cx="469744" cy="259045"/>
    <xdr:sp macro="" textlink="">
      <xdr:nvSpPr>
        <xdr:cNvPr id="555" name="n_2mainValue【認定こども園・幼稚園・保育所】&#10;一人当たり面積"/>
        <xdr:cNvSpPr txBox="1"/>
      </xdr:nvSpPr>
      <xdr:spPr>
        <a:xfrm>
          <a:off x="20199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145813</xdr:rowOff>
    </xdr:from>
    <xdr:ext cx="469744" cy="259045"/>
    <xdr:sp macro="" textlink="">
      <xdr:nvSpPr>
        <xdr:cNvPr id="556" name="n_3mainValue【認定こども園・幼稚園・保育所】&#10;一人当たり面積"/>
        <xdr:cNvSpPr txBox="1"/>
      </xdr:nvSpPr>
      <xdr:spPr>
        <a:xfrm>
          <a:off x="193104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596" name="楕円 595"/>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597" name="【学校施設】&#10;有形固定資産減価償却率該当値テキスト"/>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164465</xdr:rowOff>
    </xdr:from>
    <xdr:to>
      <xdr:col>81</xdr:col>
      <xdr:colOff>101600</xdr:colOff>
      <xdr:row>58</xdr:row>
      <xdr:rowOff>94615</xdr:rowOff>
    </xdr:to>
    <xdr:sp macro="" textlink="">
      <xdr:nvSpPr>
        <xdr:cNvPr id="598" name="楕円 597"/>
        <xdr:cNvSpPr/>
      </xdr:nvSpPr>
      <xdr:spPr>
        <a:xfrm>
          <a:off x="15430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43815</xdr:rowOff>
    </xdr:to>
    <xdr:cxnSp macro="">
      <xdr:nvCxnSpPr>
        <xdr:cNvPr id="599" name="直線コネクタ 598"/>
        <xdr:cNvCxnSpPr/>
      </xdr:nvCxnSpPr>
      <xdr:spPr>
        <a:xfrm flipV="1">
          <a:off x="15481300" y="99822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23495</xdr:rowOff>
    </xdr:from>
    <xdr:to>
      <xdr:col>76</xdr:col>
      <xdr:colOff>165100</xdr:colOff>
      <xdr:row>58</xdr:row>
      <xdr:rowOff>125095</xdr:rowOff>
    </xdr:to>
    <xdr:sp macro="" textlink="">
      <xdr:nvSpPr>
        <xdr:cNvPr id="600" name="楕円 599"/>
        <xdr:cNvSpPr/>
      </xdr:nvSpPr>
      <xdr:spPr>
        <a:xfrm>
          <a:off x="14541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43815</xdr:rowOff>
    </xdr:from>
    <xdr:to>
      <xdr:col>81</xdr:col>
      <xdr:colOff>50800</xdr:colOff>
      <xdr:row>58</xdr:row>
      <xdr:rowOff>74295</xdr:rowOff>
    </xdr:to>
    <xdr:cxnSp macro="">
      <xdr:nvCxnSpPr>
        <xdr:cNvPr id="601" name="直線コネクタ 600"/>
        <xdr:cNvCxnSpPr/>
      </xdr:nvCxnSpPr>
      <xdr:spPr>
        <a:xfrm flipV="1">
          <a:off x="14592300" y="99879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19685</xdr:rowOff>
    </xdr:from>
    <xdr:to>
      <xdr:col>72</xdr:col>
      <xdr:colOff>38100</xdr:colOff>
      <xdr:row>58</xdr:row>
      <xdr:rowOff>121285</xdr:rowOff>
    </xdr:to>
    <xdr:sp macro="" textlink="">
      <xdr:nvSpPr>
        <xdr:cNvPr id="602" name="楕円 601"/>
        <xdr:cNvSpPr/>
      </xdr:nvSpPr>
      <xdr:spPr>
        <a:xfrm>
          <a:off x="13652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70485</xdr:rowOff>
    </xdr:from>
    <xdr:to>
      <xdr:col>76</xdr:col>
      <xdr:colOff>114300</xdr:colOff>
      <xdr:row>58</xdr:row>
      <xdr:rowOff>74295</xdr:rowOff>
    </xdr:to>
    <xdr:cxnSp macro="">
      <xdr:nvCxnSpPr>
        <xdr:cNvPr id="603" name="直線コネクタ 602"/>
        <xdr:cNvCxnSpPr/>
      </xdr:nvCxnSpPr>
      <xdr:spPr>
        <a:xfrm>
          <a:off x="13703300" y="100145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111142</xdr:rowOff>
    </xdr:from>
    <xdr:ext cx="405111" cy="259045"/>
    <xdr:sp macro="" textlink="">
      <xdr:nvSpPr>
        <xdr:cNvPr id="607" name="n_1mainValue【学校施設】&#10;有形固定資産減価償却率"/>
        <xdr:cNvSpPr txBox="1"/>
      </xdr:nvSpPr>
      <xdr:spPr>
        <a:xfrm>
          <a:off x="15266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141622</xdr:rowOff>
    </xdr:from>
    <xdr:ext cx="405111" cy="259045"/>
    <xdr:sp macro="" textlink="">
      <xdr:nvSpPr>
        <xdr:cNvPr id="608" name="n_2mainValue【学校施設】&#10;有形固定資産減価償却率"/>
        <xdr:cNvSpPr txBox="1"/>
      </xdr:nvSpPr>
      <xdr:spPr>
        <a:xfrm>
          <a:off x="14389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137812</xdr:rowOff>
    </xdr:from>
    <xdr:ext cx="405111" cy="259045"/>
    <xdr:sp macro="" textlink="">
      <xdr:nvSpPr>
        <xdr:cNvPr id="609" name="n_3mainValue【学校施設】&#10;有形固定資産減価償却率"/>
        <xdr:cNvSpPr txBox="1"/>
      </xdr:nvSpPr>
      <xdr:spPr>
        <a:xfrm>
          <a:off x="13500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10008</xdr:rowOff>
    </xdr:from>
    <xdr:to>
      <xdr:col>116</xdr:col>
      <xdr:colOff>114300</xdr:colOff>
      <xdr:row>63</xdr:row>
      <xdr:rowOff>111608</xdr:rowOff>
    </xdr:to>
    <xdr:sp macro="" textlink="">
      <xdr:nvSpPr>
        <xdr:cNvPr id="646" name="楕円 645"/>
        <xdr:cNvSpPr/>
      </xdr:nvSpPr>
      <xdr:spPr>
        <a:xfrm>
          <a:off x="22110700" y="108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140835</xdr:rowOff>
    </xdr:from>
    <xdr:ext cx="469744" cy="259045"/>
    <xdr:sp macro="" textlink="">
      <xdr:nvSpPr>
        <xdr:cNvPr id="647" name="【学校施設】&#10;一人当たり面積該当値テキスト"/>
        <xdr:cNvSpPr txBox="1"/>
      </xdr:nvSpPr>
      <xdr:spPr>
        <a:xfrm>
          <a:off x="22199600" y="1059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11836</xdr:rowOff>
    </xdr:from>
    <xdr:to>
      <xdr:col>112</xdr:col>
      <xdr:colOff>38100</xdr:colOff>
      <xdr:row>63</xdr:row>
      <xdr:rowOff>113436</xdr:rowOff>
    </xdr:to>
    <xdr:sp macro="" textlink="">
      <xdr:nvSpPr>
        <xdr:cNvPr id="648" name="楕円 647"/>
        <xdr:cNvSpPr/>
      </xdr:nvSpPr>
      <xdr:spPr>
        <a:xfrm>
          <a:off x="21272500" y="108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60808</xdr:rowOff>
    </xdr:from>
    <xdr:to>
      <xdr:col>116</xdr:col>
      <xdr:colOff>63500</xdr:colOff>
      <xdr:row>63</xdr:row>
      <xdr:rowOff>62636</xdr:rowOff>
    </xdr:to>
    <xdr:cxnSp macro="">
      <xdr:nvCxnSpPr>
        <xdr:cNvPr id="649" name="直線コネクタ 648"/>
        <xdr:cNvCxnSpPr/>
      </xdr:nvCxnSpPr>
      <xdr:spPr>
        <a:xfrm flipV="1">
          <a:off x="21323300" y="1086215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14031</xdr:rowOff>
    </xdr:from>
    <xdr:to>
      <xdr:col>107</xdr:col>
      <xdr:colOff>101600</xdr:colOff>
      <xdr:row>63</xdr:row>
      <xdr:rowOff>115631</xdr:rowOff>
    </xdr:to>
    <xdr:sp macro="" textlink="">
      <xdr:nvSpPr>
        <xdr:cNvPr id="650" name="楕円 649"/>
        <xdr:cNvSpPr/>
      </xdr:nvSpPr>
      <xdr:spPr>
        <a:xfrm>
          <a:off x="20383500" y="108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62636</xdr:rowOff>
    </xdr:from>
    <xdr:to>
      <xdr:col>111</xdr:col>
      <xdr:colOff>177800</xdr:colOff>
      <xdr:row>63</xdr:row>
      <xdr:rowOff>64831</xdr:rowOff>
    </xdr:to>
    <xdr:cxnSp macro="">
      <xdr:nvCxnSpPr>
        <xdr:cNvPr id="651" name="直線コネクタ 650"/>
        <xdr:cNvCxnSpPr/>
      </xdr:nvCxnSpPr>
      <xdr:spPr>
        <a:xfrm flipV="1">
          <a:off x="20434300" y="10863986"/>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16546</xdr:rowOff>
    </xdr:from>
    <xdr:to>
      <xdr:col>102</xdr:col>
      <xdr:colOff>165100</xdr:colOff>
      <xdr:row>63</xdr:row>
      <xdr:rowOff>118146</xdr:rowOff>
    </xdr:to>
    <xdr:sp macro="" textlink="">
      <xdr:nvSpPr>
        <xdr:cNvPr id="652" name="楕円 651"/>
        <xdr:cNvSpPr/>
      </xdr:nvSpPr>
      <xdr:spPr>
        <a:xfrm>
          <a:off x="19494500" y="108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64831</xdr:rowOff>
    </xdr:from>
    <xdr:to>
      <xdr:col>107</xdr:col>
      <xdr:colOff>50800</xdr:colOff>
      <xdr:row>63</xdr:row>
      <xdr:rowOff>67346</xdr:rowOff>
    </xdr:to>
    <xdr:cxnSp macro="">
      <xdr:nvCxnSpPr>
        <xdr:cNvPr id="653" name="直線コネクタ 652"/>
        <xdr:cNvCxnSpPr/>
      </xdr:nvCxnSpPr>
      <xdr:spPr>
        <a:xfrm flipV="1">
          <a:off x="19545300" y="1086618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104563</xdr:rowOff>
    </xdr:from>
    <xdr:ext cx="469744" cy="259045"/>
    <xdr:sp macro="" textlink="">
      <xdr:nvSpPr>
        <xdr:cNvPr id="657" name="n_1mainValue【学校施設】&#10;一人当たり面積"/>
        <xdr:cNvSpPr txBox="1"/>
      </xdr:nvSpPr>
      <xdr:spPr>
        <a:xfrm>
          <a:off x="21075727" y="109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132158</xdr:rowOff>
    </xdr:from>
    <xdr:ext cx="469744" cy="259045"/>
    <xdr:sp macro="" textlink="">
      <xdr:nvSpPr>
        <xdr:cNvPr id="658" name="n_2mainValue【学校施設】&#10;一人当たり面積"/>
        <xdr:cNvSpPr txBox="1"/>
      </xdr:nvSpPr>
      <xdr:spPr>
        <a:xfrm>
          <a:off x="20199427" y="1059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109273</xdr:rowOff>
    </xdr:from>
    <xdr:ext cx="469744" cy="259045"/>
    <xdr:sp macro="" textlink="">
      <xdr:nvSpPr>
        <xdr:cNvPr id="659" name="n_3mainValue【学校施設】&#10;一人当たり面積"/>
        <xdr:cNvSpPr txBox="1"/>
      </xdr:nvSpPr>
      <xdr:spPr>
        <a:xfrm>
          <a:off x="19310427" y="1091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90"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00" name="楕円 699"/>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80027</xdr:rowOff>
    </xdr:from>
    <xdr:ext cx="405111" cy="259045"/>
    <xdr:sp macro="" textlink="">
      <xdr:nvSpPr>
        <xdr:cNvPr id="701" name="【児童館】&#10;有形固定資産減価償却率該当値テキスト"/>
        <xdr:cNvSpPr txBox="1"/>
      </xdr:nvSpPr>
      <xdr:spPr>
        <a:xfrm>
          <a:off x="16357600"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702" name="楕円 701"/>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5443</xdr:rowOff>
    </xdr:to>
    <xdr:cxnSp macro="">
      <xdr:nvCxnSpPr>
        <xdr:cNvPr id="703" name="直線コネクタ 702"/>
        <xdr:cNvCxnSpPr/>
      </xdr:nvCxnSpPr>
      <xdr:spPr>
        <a:xfrm flipV="1">
          <a:off x="15481300" y="140398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150586</xdr:rowOff>
    </xdr:from>
    <xdr:to>
      <xdr:col>76</xdr:col>
      <xdr:colOff>165100</xdr:colOff>
      <xdr:row>82</xdr:row>
      <xdr:rowOff>80736</xdr:rowOff>
    </xdr:to>
    <xdr:sp macro="" textlink="">
      <xdr:nvSpPr>
        <xdr:cNvPr id="704" name="楕円 703"/>
        <xdr:cNvSpPr/>
      </xdr:nvSpPr>
      <xdr:spPr>
        <a:xfrm>
          <a:off x="14541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29936</xdr:rowOff>
    </xdr:to>
    <xdr:cxnSp macro="">
      <xdr:nvCxnSpPr>
        <xdr:cNvPr id="705" name="直線コネクタ 704"/>
        <xdr:cNvCxnSpPr/>
      </xdr:nvCxnSpPr>
      <xdr:spPr>
        <a:xfrm flipV="1">
          <a:off x="14592300" y="1406434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3629</xdr:rowOff>
    </xdr:from>
    <xdr:to>
      <xdr:col>72</xdr:col>
      <xdr:colOff>38100</xdr:colOff>
      <xdr:row>82</xdr:row>
      <xdr:rowOff>105229</xdr:rowOff>
    </xdr:to>
    <xdr:sp macro="" textlink="">
      <xdr:nvSpPr>
        <xdr:cNvPr id="706" name="楕円 705"/>
        <xdr:cNvSpPr/>
      </xdr:nvSpPr>
      <xdr:spPr>
        <a:xfrm>
          <a:off x="13652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29936</xdr:rowOff>
    </xdr:from>
    <xdr:to>
      <xdr:col>76</xdr:col>
      <xdr:colOff>114300</xdr:colOff>
      <xdr:row>82</xdr:row>
      <xdr:rowOff>54429</xdr:rowOff>
    </xdr:to>
    <xdr:cxnSp macro="">
      <xdr:nvCxnSpPr>
        <xdr:cNvPr id="707" name="直線コネクタ 706"/>
        <xdr:cNvCxnSpPr/>
      </xdr:nvCxnSpPr>
      <xdr:spPr>
        <a:xfrm flipV="1">
          <a:off x="13703300" y="140888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708"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709"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710"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47370</xdr:rowOff>
    </xdr:from>
    <xdr:ext cx="405111" cy="259045"/>
    <xdr:sp macro="" textlink="">
      <xdr:nvSpPr>
        <xdr:cNvPr id="711" name="n_1mainValue【児童館】&#10;有形固定資産減価償却率"/>
        <xdr:cNvSpPr txBox="1"/>
      </xdr:nvSpPr>
      <xdr:spPr>
        <a:xfrm>
          <a:off x="152660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71863</xdr:rowOff>
    </xdr:from>
    <xdr:ext cx="405111" cy="259045"/>
    <xdr:sp macro="" textlink="">
      <xdr:nvSpPr>
        <xdr:cNvPr id="712" name="n_2mainValue【児童館】&#10;有形固定資産減価償却率"/>
        <xdr:cNvSpPr txBox="1"/>
      </xdr:nvSpPr>
      <xdr:spPr>
        <a:xfrm>
          <a:off x="14389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13" name="n_3mainValue【児童館】&#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150586</xdr:rowOff>
    </xdr:from>
    <xdr:to>
      <xdr:col>116</xdr:col>
      <xdr:colOff>114300</xdr:colOff>
      <xdr:row>85</xdr:row>
      <xdr:rowOff>80736</xdr:rowOff>
    </xdr:to>
    <xdr:sp macro="" textlink="">
      <xdr:nvSpPr>
        <xdr:cNvPr id="754" name="楕円 753"/>
        <xdr:cNvSpPr/>
      </xdr:nvSpPr>
      <xdr:spPr>
        <a:xfrm>
          <a:off x="221107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129013</xdr:rowOff>
    </xdr:from>
    <xdr:ext cx="469744" cy="259045"/>
    <xdr:sp macro="" textlink="">
      <xdr:nvSpPr>
        <xdr:cNvPr id="755" name="【児童館】&#10;一人当たり面積該当値テキスト"/>
        <xdr:cNvSpPr txBox="1"/>
      </xdr:nvSpPr>
      <xdr:spPr>
        <a:xfrm>
          <a:off x="22199600"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150586</xdr:rowOff>
    </xdr:from>
    <xdr:to>
      <xdr:col>112</xdr:col>
      <xdr:colOff>38100</xdr:colOff>
      <xdr:row>85</xdr:row>
      <xdr:rowOff>80736</xdr:rowOff>
    </xdr:to>
    <xdr:sp macro="" textlink="">
      <xdr:nvSpPr>
        <xdr:cNvPr id="756" name="楕円 755"/>
        <xdr:cNvSpPr/>
      </xdr:nvSpPr>
      <xdr:spPr>
        <a:xfrm>
          <a:off x="21272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29936</xdr:rowOff>
    </xdr:from>
    <xdr:to>
      <xdr:col>116</xdr:col>
      <xdr:colOff>63500</xdr:colOff>
      <xdr:row>85</xdr:row>
      <xdr:rowOff>29936</xdr:rowOff>
    </xdr:to>
    <xdr:cxnSp macro="">
      <xdr:nvCxnSpPr>
        <xdr:cNvPr id="757" name="直線コネクタ 756"/>
        <xdr:cNvCxnSpPr/>
      </xdr:nvCxnSpPr>
      <xdr:spPr>
        <a:xfrm>
          <a:off x="21323300" y="14603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58" name="楕円 757"/>
        <xdr:cNvSpPr/>
      </xdr:nvSpPr>
      <xdr:spPr>
        <a:xfrm>
          <a:off x="2038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29936</xdr:rowOff>
    </xdr:from>
    <xdr:to>
      <xdr:col>111</xdr:col>
      <xdr:colOff>177800</xdr:colOff>
      <xdr:row>85</xdr:row>
      <xdr:rowOff>46264</xdr:rowOff>
    </xdr:to>
    <xdr:cxnSp macro="">
      <xdr:nvCxnSpPr>
        <xdr:cNvPr id="759" name="直線コネクタ 758"/>
        <xdr:cNvCxnSpPr/>
      </xdr:nvCxnSpPr>
      <xdr:spPr>
        <a:xfrm flipV="1">
          <a:off x="20434300" y="146031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60" name="楕円 759"/>
        <xdr:cNvSpPr/>
      </xdr:nvSpPr>
      <xdr:spPr>
        <a:xfrm>
          <a:off x="19494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761" name="直線コネクタ 760"/>
        <xdr:cNvCxnSpPr/>
      </xdr:nvCxnSpPr>
      <xdr:spPr>
        <a:xfrm>
          <a:off x="19545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62"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3"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64"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71863</xdr:rowOff>
    </xdr:from>
    <xdr:ext cx="469744" cy="259045"/>
    <xdr:sp macro="" textlink="">
      <xdr:nvSpPr>
        <xdr:cNvPr id="765" name="n_1mainValue【児童館】&#10;一人当たり面積"/>
        <xdr:cNvSpPr txBox="1"/>
      </xdr:nvSpPr>
      <xdr:spPr>
        <a:xfrm>
          <a:off x="21075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66" name="n_2mainValue【児童館】&#10;一人当たり面積"/>
        <xdr:cNvSpPr txBox="1"/>
      </xdr:nvSpPr>
      <xdr:spPr>
        <a:xfrm>
          <a:off x="20199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67" name="n_3mainValue【児童館】&#10;一人当たり面積"/>
        <xdr:cNvSpPr txBox="1"/>
      </xdr:nvSpPr>
      <xdr:spPr>
        <a:xfrm>
          <a:off x="19310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98"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95613</xdr:rowOff>
    </xdr:from>
    <xdr:to>
      <xdr:col>85</xdr:col>
      <xdr:colOff>177800</xdr:colOff>
      <xdr:row>104</xdr:row>
      <xdr:rowOff>25763</xdr:rowOff>
    </xdr:to>
    <xdr:sp macro="" textlink="">
      <xdr:nvSpPr>
        <xdr:cNvPr id="808" name="楕円 807"/>
        <xdr:cNvSpPr/>
      </xdr:nvSpPr>
      <xdr:spPr>
        <a:xfrm>
          <a:off x="16268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74040</xdr:rowOff>
    </xdr:from>
    <xdr:ext cx="405111" cy="259045"/>
    <xdr:sp macro="" textlink="">
      <xdr:nvSpPr>
        <xdr:cNvPr id="809" name="【公民館】&#10;有形固定資産減価償却率該当値テキスト"/>
        <xdr:cNvSpPr txBox="1"/>
      </xdr:nvSpPr>
      <xdr:spPr>
        <a:xfrm>
          <a:off x="16357600"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810" name="楕円 809"/>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143148</xdr:rowOff>
    </xdr:from>
    <xdr:to>
      <xdr:col>85</xdr:col>
      <xdr:colOff>127000</xdr:colOff>
      <xdr:row>103</xdr:row>
      <xdr:rowOff>146413</xdr:rowOff>
    </xdr:to>
    <xdr:cxnSp macro="">
      <xdr:nvCxnSpPr>
        <xdr:cNvPr id="811" name="直線コネクタ 810"/>
        <xdr:cNvCxnSpPr/>
      </xdr:nvCxnSpPr>
      <xdr:spPr>
        <a:xfrm>
          <a:off x="15481300" y="178024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123371</xdr:rowOff>
    </xdr:from>
    <xdr:to>
      <xdr:col>76</xdr:col>
      <xdr:colOff>165100</xdr:colOff>
      <xdr:row>103</xdr:row>
      <xdr:rowOff>53521</xdr:rowOff>
    </xdr:to>
    <xdr:sp macro="" textlink="">
      <xdr:nvSpPr>
        <xdr:cNvPr id="812" name="楕円 811"/>
        <xdr:cNvSpPr/>
      </xdr:nvSpPr>
      <xdr:spPr>
        <a:xfrm>
          <a:off x="14541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143148</xdr:rowOff>
    </xdr:to>
    <xdr:cxnSp macro="">
      <xdr:nvCxnSpPr>
        <xdr:cNvPr id="813" name="直線コネクタ 812"/>
        <xdr:cNvCxnSpPr/>
      </xdr:nvCxnSpPr>
      <xdr:spPr>
        <a:xfrm>
          <a:off x="14592300" y="17662071"/>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152763</xdr:rowOff>
    </xdr:from>
    <xdr:to>
      <xdr:col>72</xdr:col>
      <xdr:colOff>38100</xdr:colOff>
      <xdr:row>103</xdr:row>
      <xdr:rowOff>82913</xdr:rowOff>
    </xdr:to>
    <xdr:sp macro="" textlink="">
      <xdr:nvSpPr>
        <xdr:cNvPr id="814" name="楕円 813"/>
        <xdr:cNvSpPr/>
      </xdr:nvSpPr>
      <xdr:spPr>
        <a:xfrm>
          <a:off x="13652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2721</xdr:rowOff>
    </xdr:from>
    <xdr:to>
      <xdr:col>76</xdr:col>
      <xdr:colOff>114300</xdr:colOff>
      <xdr:row>103</xdr:row>
      <xdr:rowOff>32113</xdr:rowOff>
    </xdr:to>
    <xdr:cxnSp macro="">
      <xdr:nvCxnSpPr>
        <xdr:cNvPr id="815" name="直線コネクタ 814"/>
        <xdr:cNvCxnSpPr/>
      </xdr:nvCxnSpPr>
      <xdr:spPr>
        <a:xfrm flipV="1">
          <a:off x="13703300" y="176620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816"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818"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13625</xdr:rowOff>
    </xdr:from>
    <xdr:ext cx="405111" cy="259045"/>
    <xdr:sp macro="" textlink="">
      <xdr:nvSpPr>
        <xdr:cNvPr id="819" name="n_1mainValue【公民館】&#10;有形固定資産減価償却率"/>
        <xdr:cNvSpPr txBox="1"/>
      </xdr:nvSpPr>
      <xdr:spPr>
        <a:xfrm>
          <a:off x="15266044"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70048</xdr:rowOff>
    </xdr:from>
    <xdr:ext cx="405111" cy="259045"/>
    <xdr:sp macro="" textlink="">
      <xdr:nvSpPr>
        <xdr:cNvPr id="820" name="n_2mainValue【公民館】&#10;有形固定資産減価償却率"/>
        <xdr:cNvSpPr txBox="1"/>
      </xdr:nvSpPr>
      <xdr:spPr>
        <a:xfrm>
          <a:off x="14389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74040</xdr:rowOff>
    </xdr:from>
    <xdr:ext cx="405111" cy="259045"/>
    <xdr:sp macro="" textlink="">
      <xdr:nvSpPr>
        <xdr:cNvPr id="821" name="n_3mainValue【公民館】&#10;有形固定資産減価償却率"/>
        <xdr:cNvSpPr txBox="1"/>
      </xdr:nvSpPr>
      <xdr:spPr>
        <a:xfrm>
          <a:off x="13500744"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52"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149498</xdr:rowOff>
    </xdr:from>
    <xdr:to>
      <xdr:col>116</xdr:col>
      <xdr:colOff>114300</xdr:colOff>
      <xdr:row>106</xdr:row>
      <xdr:rowOff>79648</xdr:rowOff>
    </xdr:to>
    <xdr:sp macro="" textlink="">
      <xdr:nvSpPr>
        <xdr:cNvPr id="862" name="楕円 861"/>
        <xdr:cNvSpPr/>
      </xdr:nvSpPr>
      <xdr:spPr>
        <a:xfrm>
          <a:off x="22110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925</xdr:rowOff>
    </xdr:from>
    <xdr:ext cx="469744" cy="259045"/>
    <xdr:sp macro="" textlink="">
      <xdr:nvSpPr>
        <xdr:cNvPr id="863" name="【公民館】&#10;一人当たり面積該当値テキスト"/>
        <xdr:cNvSpPr txBox="1"/>
      </xdr:nvSpPr>
      <xdr:spPr>
        <a:xfrm>
          <a:off x="22199600" y="1800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164193</xdr:rowOff>
    </xdr:from>
    <xdr:to>
      <xdr:col>112</xdr:col>
      <xdr:colOff>38100</xdr:colOff>
      <xdr:row>106</xdr:row>
      <xdr:rowOff>94343</xdr:rowOff>
    </xdr:to>
    <xdr:sp macro="" textlink="">
      <xdr:nvSpPr>
        <xdr:cNvPr id="864" name="楕円 863"/>
        <xdr:cNvSpPr/>
      </xdr:nvSpPr>
      <xdr:spPr>
        <a:xfrm>
          <a:off x="2127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28848</xdr:rowOff>
    </xdr:from>
    <xdr:to>
      <xdr:col>116</xdr:col>
      <xdr:colOff>63500</xdr:colOff>
      <xdr:row>106</xdr:row>
      <xdr:rowOff>43543</xdr:rowOff>
    </xdr:to>
    <xdr:cxnSp macro="">
      <xdr:nvCxnSpPr>
        <xdr:cNvPr id="865" name="直線コネクタ 864"/>
        <xdr:cNvCxnSpPr/>
      </xdr:nvCxnSpPr>
      <xdr:spPr>
        <a:xfrm flipV="1">
          <a:off x="21323300" y="1820254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35198</xdr:rowOff>
    </xdr:from>
    <xdr:to>
      <xdr:col>107</xdr:col>
      <xdr:colOff>101600</xdr:colOff>
      <xdr:row>106</xdr:row>
      <xdr:rowOff>136798</xdr:rowOff>
    </xdr:to>
    <xdr:sp macro="" textlink="">
      <xdr:nvSpPr>
        <xdr:cNvPr id="866" name="楕円 865"/>
        <xdr:cNvSpPr/>
      </xdr:nvSpPr>
      <xdr:spPr>
        <a:xfrm>
          <a:off x="20383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43543</xdr:rowOff>
    </xdr:from>
    <xdr:to>
      <xdr:col>111</xdr:col>
      <xdr:colOff>177800</xdr:colOff>
      <xdr:row>106</xdr:row>
      <xdr:rowOff>85998</xdr:rowOff>
    </xdr:to>
    <xdr:cxnSp macro="">
      <xdr:nvCxnSpPr>
        <xdr:cNvPr id="867" name="直線コネクタ 866"/>
        <xdr:cNvCxnSpPr/>
      </xdr:nvCxnSpPr>
      <xdr:spPr>
        <a:xfrm flipV="1">
          <a:off x="20434300" y="182172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43362</xdr:rowOff>
    </xdr:from>
    <xdr:to>
      <xdr:col>102</xdr:col>
      <xdr:colOff>165100</xdr:colOff>
      <xdr:row>106</xdr:row>
      <xdr:rowOff>144962</xdr:rowOff>
    </xdr:to>
    <xdr:sp macro="" textlink="">
      <xdr:nvSpPr>
        <xdr:cNvPr id="868" name="楕円 867"/>
        <xdr:cNvSpPr/>
      </xdr:nvSpPr>
      <xdr:spPr>
        <a:xfrm>
          <a:off x="19494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85998</xdr:rowOff>
    </xdr:from>
    <xdr:to>
      <xdr:col>107</xdr:col>
      <xdr:colOff>50800</xdr:colOff>
      <xdr:row>106</xdr:row>
      <xdr:rowOff>94162</xdr:rowOff>
    </xdr:to>
    <xdr:cxnSp macro="">
      <xdr:nvCxnSpPr>
        <xdr:cNvPr id="869" name="直線コネクタ 868"/>
        <xdr:cNvCxnSpPr/>
      </xdr:nvCxnSpPr>
      <xdr:spPr>
        <a:xfrm flipV="1">
          <a:off x="19545300" y="182596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70"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71"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72"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110870</xdr:rowOff>
    </xdr:from>
    <xdr:ext cx="469744" cy="259045"/>
    <xdr:sp macro="" textlink="">
      <xdr:nvSpPr>
        <xdr:cNvPr id="873" name="n_1mainValue【公民館】&#10;一人当たり面積"/>
        <xdr:cNvSpPr txBox="1"/>
      </xdr:nvSpPr>
      <xdr:spPr>
        <a:xfrm>
          <a:off x="210757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153325</xdr:rowOff>
    </xdr:from>
    <xdr:ext cx="469744" cy="259045"/>
    <xdr:sp macro="" textlink="">
      <xdr:nvSpPr>
        <xdr:cNvPr id="874" name="n_2mainValue【公民館】&#10;一人当たり面積"/>
        <xdr:cNvSpPr txBox="1"/>
      </xdr:nvSpPr>
      <xdr:spPr>
        <a:xfrm>
          <a:off x="20199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161489</xdr:rowOff>
    </xdr:from>
    <xdr:ext cx="469744" cy="259045"/>
    <xdr:sp macro="" textlink="">
      <xdr:nvSpPr>
        <xdr:cNvPr id="875" name="n_3mainValue【公民館】&#10;一人当たり面積"/>
        <xdr:cNvSpPr txBox="1"/>
      </xdr:nvSpPr>
      <xdr:spPr>
        <a:xfrm>
          <a:off x="19310427" y="1799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これらの施設の中でも、橋りょう・トンネル等の生活インフラ資産、学校施設については類似団体数値と比べ大きく上回っている。</a:t>
          </a:r>
          <a:r>
            <a:rPr kumimoji="1" lang="ja-JP" altLang="en-US" sz="1100">
              <a:solidFill>
                <a:schemeClr val="dk1"/>
              </a:solidFill>
              <a:effectLst/>
              <a:latin typeface="+mn-lt"/>
              <a:ea typeface="+mn-ea"/>
              <a:cs typeface="+mn-cs"/>
            </a:rPr>
            <a:t>幼稚園・保育所についても平成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年度までは類似団体数値と比べ大きく上回っていた。</a:t>
          </a:r>
          <a:r>
            <a:rPr kumimoji="1" lang="ja-JP" altLang="ja-JP" sz="1100">
              <a:solidFill>
                <a:schemeClr val="dk1"/>
              </a:solidFill>
              <a:effectLst/>
              <a:latin typeface="+mn-lt"/>
              <a:ea typeface="+mn-ea"/>
              <a:cs typeface="+mn-cs"/>
            </a:rPr>
            <a:t>生活インフラ施設は市民が生活する上で必要不可欠のものであるが、幼稚園・保育所や学校等の施設は、昭和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年代にかけて、全国的に進められた非木造校舎への増改築により建築されたものが多く老朽化が進んでいる。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月には保内地区の</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保育所を統合し新たな保育所を整備しましたが、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当市の将来を見据えて統廃合・複合施設にするなど検討していく必要がある。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157480</xdr:rowOff>
    </xdr:from>
    <xdr:to>
      <xdr:col>24</xdr:col>
      <xdr:colOff>114300</xdr:colOff>
      <xdr:row>38</xdr:row>
      <xdr:rowOff>87630</xdr:rowOff>
    </xdr:to>
    <xdr:sp macro="" textlink="">
      <xdr:nvSpPr>
        <xdr:cNvPr id="70" name="楕円 69"/>
        <xdr:cNvSpPr/>
      </xdr:nvSpPr>
      <xdr:spPr>
        <a:xfrm>
          <a:off x="45847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8907</xdr:rowOff>
    </xdr:from>
    <xdr:ext cx="405111" cy="259045"/>
    <xdr:sp macro="" textlink="">
      <xdr:nvSpPr>
        <xdr:cNvPr id="71" name="【図書館】&#10;有形固定資産減価償却率該当値テキスト"/>
        <xdr:cNvSpPr txBox="1"/>
      </xdr:nvSpPr>
      <xdr:spPr>
        <a:xfrm>
          <a:off x="4673600" y="635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11430</xdr:rowOff>
    </xdr:from>
    <xdr:to>
      <xdr:col>20</xdr:col>
      <xdr:colOff>38100</xdr:colOff>
      <xdr:row>38</xdr:row>
      <xdr:rowOff>113030</xdr:rowOff>
    </xdr:to>
    <xdr:sp macro="" textlink="">
      <xdr:nvSpPr>
        <xdr:cNvPr id="72" name="楕円 71"/>
        <xdr:cNvSpPr/>
      </xdr:nvSpPr>
      <xdr:spPr>
        <a:xfrm>
          <a:off x="3746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36830</xdr:rowOff>
    </xdr:from>
    <xdr:to>
      <xdr:col>24</xdr:col>
      <xdr:colOff>63500</xdr:colOff>
      <xdr:row>38</xdr:row>
      <xdr:rowOff>62230</xdr:rowOff>
    </xdr:to>
    <xdr:cxnSp macro="">
      <xdr:nvCxnSpPr>
        <xdr:cNvPr id="73" name="直線コネクタ 72"/>
        <xdr:cNvCxnSpPr/>
      </xdr:nvCxnSpPr>
      <xdr:spPr>
        <a:xfrm flipV="1">
          <a:off x="3797300" y="65519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4" name="楕円 73"/>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62230</xdr:rowOff>
    </xdr:from>
    <xdr:to>
      <xdr:col>19</xdr:col>
      <xdr:colOff>177800</xdr:colOff>
      <xdr:row>38</xdr:row>
      <xdr:rowOff>87630</xdr:rowOff>
    </xdr:to>
    <xdr:cxnSp macro="">
      <xdr:nvCxnSpPr>
        <xdr:cNvPr id="75" name="直線コネクタ 74"/>
        <xdr:cNvCxnSpPr/>
      </xdr:nvCxnSpPr>
      <xdr:spPr>
        <a:xfrm flipV="1">
          <a:off x="2908300" y="65773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63500</xdr:rowOff>
    </xdr:from>
    <xdr:to>
      <xdr:col>10</xdr:col>
      <xdr:colOff>165100</xdr:colOff>
      <xdr:row>38</xdr:row>
      <xdr:rowOff>165100</xdr:rowOff>
    </xdr:to>
    <xdr:sp macro="" textlink="">
      <xdr:nvSpPr>
        <xdr:cNvPr id="76" name="楕円 75"/>
        <xdr:cNvSpPr/>
      </xdr:nvSpPr>
      <xdr:spPr>
        <a:xfrm>
          <a:off x="196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114300</xdr:rowOff>
    </xdr:to>
    <xdr:cxnSp macro="">
      <xdr:nvCxnSpPr>
        <xdr:cNvPr id="77" name="直線コネクタ 76"/>
        <xdr:cNvCxnSpPr/>
      </xdr:nvCxnSpPr>
      <xdr:spPr>
        <a:xfrm flipV="1">
          <a:off x="2019300" y="6602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129557</xdr:rowOff>
    </xdr:from>
    <xdr:ext cx="405111" cy="259045"/>
    <xdr:sp macro="" textlink="">
      <xdr:nvSpPr>
        <xdr:cNvPr id="81" name="n_1mainValue【図書館】&#10;有形固定資産減価償却率"/>
        <xdr:cNvSpPr txBox="1"/>
      </xdr:nvSpPr>
      <xdr:spPr>
        <a:xfrm>
          <a:off x="3582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2" name="n_2mainValue【図書館】&#10;有形固定資産減価償却率"/>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10177</xdr:rowOff>
    </xdr:from>
    <xdr:ext cx="405111" cy="259045"/>
    <xdr:sp macro="" textlink="">
      <xdr:nvSpPr>
        <xdr:cNvPr id="83" name="n_3mainValue【図書館】&#10;有形固定資産減価償却率"/>
        <xdr:cNvSpPr txBox="1"/>
      </xdr:nvSpPr>
      <xdr:spPr>
        <a:xfrm>
          <a:off x="1816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8" name="楕円 117"/>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13987</xdr:rowOff>
    </xdr:from>
    <xdr:ext cx="469744" cy="259045"/>
    <xdr:sp macro="" textlink="">
      <xdr:nvSpPr>
        <xdr:cNvPr id="119" name="【図書館】&#10;一人当たり面積該当値テキスト"/>
        <xdr:cNvSpPr txBox="1"/>
      </xdr:nvSpPr>
      <xdr:spPr>
        <a:xfrm>
          <a:off x="10515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2540</xdr:rowOff>
    </xdr:from>
    <xdr:to>
      <xdr:col>50</xdr:col>
      <xdr:colOff>165100</xdr:colOff>
      <xdr:row>37</xdr:row>
      <xdr:rowOff>104140</xdr:rowOff>
    </xdr:to>
    <xdr:sp macro="" textlink="">
      <xdr:nvSpPr>
        <xdr:cNvPr id="120" name="楕円 119"/>
        <xdr:cNvSpPr/>
      </xdr:nvSpPr>
      <xdr:spPr>
        <a:xfrm>
          <a:off x="958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53340</xdr:rowOff>
    </xdr:to>
    <xdr:cxnSp macro="">
      <xdr:nvCxnSpPr>
        <xdr:cNvPr id="121" name="直線コネクタ 120"/>
        <xdr:cNvCxnSpPr/>
      </xdr:nvCxnSpPr>
      <xdr:spPr>
        <a:xfrm flipV="1">
          <a:off x="9639300" y="6385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22" name="楕円 121"/>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53340</xdr:rowOff>
    </xdr:from>
    <xdr:to>
      <xdr:col>50</xdr:col>
      <xdr:colOff>114300</xdr:colOff>
      <xdr:row>37</xdr:row>
      <xdr:rowOff>64770</xdr:rowOff>
    </xdr:to>
    <xdr:cxnSp macro="">
      <xdr:nvCxnSpPr>
        <xdr:cNvPr id="123" name="直線コネクタ 122"/>
        <xdr:cNvCxnSpPr/>
      </xdr:nvCxnSpPr>
      <xdr:spPr>
        <a:xfrm flipV="1">
          <a:off x="8750300" y="6396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25400</xdr:rowOff>
    </xdr:from>
    <xdr:to>
      <xdr:col>41</xdr:col>
      <xdr:colOff>101600</xdr:colOff>
      <xdr:row>37</xdr:row>
      <xdr:rowOff>127000</xdr:rowOff>
    </xdr:to>
    <xdr:sp macro="" textlink="">
      <xdr:nvSpPr>
        <xdr:cNvPr id="124" name="楕円 123"/>
        <xdr:cNvSpPr/>
      </xdr:nvSpPr>
      <xdr:spPr>
        <a:xfrm>
          <a:off x="781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76200</xdr:rowOff>
    </xdr:to>
    <xdr:cxnSp macro="">
      <xdr:nvCxnSpPr>
        <xdr:cNvPr id="125" name="直線コネクタ 124"/>
        <xdr:cNvCxnSpPr/>
      </xdr:nvCxnSpPr>
      <xdr:spPr>
        <a:xfrm flipV="1">
          <a:off x="7861300" y="6408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120667</xdr:rowOff>
    </xdr:from>
    <xdr:ext cx="469744" cy="259045"/>
    <xdr:sp macro="" textlink="">
      <xdr:nvSpPr>
        <xdr:cNvPr id="129" name="n_1mainValue【図書館】&#10;一人当たり面積"/>
        <xdr:cNvSpPr txBox="1"/>
      </xdr:nvSpPr>
      <xdr:spPr>
        <a:xfrm>
          <a:off x="93917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30"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143527</xdr:rowOff>
    </xdr:from>
    <xdr:ext cx="469744" cy="259045"/>
    <xdr:sp macro="" textlink="">
      <xdr:nvSpPr>
        <xdr:cNvPr id="131" name="n_3mainValue【図書館】&#10;一人当たり面積"/>
        <xdr:cNvSpPr txBox="1"/>
      </xdr:nvSpPr>
      <xdr:spPr>
        <a:xfrm>
          <a:off x="7626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1" name="楕円 170"/>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172" name="【体育館・プール】&#10;有形固定資産減価償却率該当値テキスト"/>
        <xdr:cNvSpPr txBox="1"/>
      </xdr:nvSpPr>
      <xdr:spPr>
        <a:xfrm>
          <a:off x="4673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69215</xdr:rowOff>
    </xdr:from>
    <xdr:to>
      <xdr:col>20</xdr:col>
      <xdr:colOff>38100</xdr:colOff>
      <xdr:row>60</xdr:row>
      <xdr:rowOff>170815</xdr:rowOff>
    </xdr:to>
    <xdr:sp macro="" textlink="">
      <xdr:nvSpPr>
        <xdr:cNvPr id="173" name="楕円 172"/>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120015</xdr:rowOff>
    </xdr:to>
    <xdr:cxnSp macro="">
      <xdr:nvCxnSpPr>
        <xdr:cNvPr id="174" name="直線コネクタ 173"/>
        <xdr:cNvCxnSpPr/>
      </xdr:nvCxnSpPr>
      <xdr:spPr>
        <a:xfrm flipV="1">
          <a:off x="3797300" y="103727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113030</xdr:rowOff>
    </xdr:from>
    <xdr:to>
      <xdr:col>15</xdr:col>
      <xdr:colOff>101600</xdr:colOff>
      <xdr:row>61</xdr:row>
      <xdr:rowOff>43180</xdr:rowOff>
    </xdr:to>
    <xdr:sp macro="" textlink="">
      <xdr:nvSpPr>
        <xdr:cNvPr id="175" name="楕円 174"/>
        <xdr:cNvSpPr/>
      </xdr:nvSpPr>
      <xdr:spPr>
        <a:xfrm>
          <a:off x="2857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120015</xdr:rowOff>
    </xdr:from>
    <xdr:to>
      <xdr:col>19</xdr:col>
      <xdr:colOff>177800</xdr:colOff>
      <xdr:row>60</xdr:row>
      <xdr:rowOff>163830</xdr:rowOff>
    </xdr:to>
    <xdr:cxnSp macro="">
      <xdr:nvCxnSpPr>
        <xdr:cNvPr id="176" name="直線コネクタ 175"/>
        <xdr:cNvCxnSpPr/>
      </xdr:nvCxnSpPr>
      <xdr:spPr>
        <a:xfrm flipV="1">
          <a:off x="2908300" y="104070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77" name="楕円 176"/>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163830</xdr:rowOff>
    </xdr:to>
    <xdr:cxnSp macro="">
      <xdr:nvCxnSpPr>
        <xdr:cNvPr id="178" name="直線コネクタ 177"/>
        <xdr:cNvCxnSpPr/>
      </xdr:nvCxnSpPr>
      <xdr:spPr>
        <a:xfrm>
          <a:off x="2019300" y="1041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161942</xdr:rowOff>
    </xdr:from>
    <xdr:ext cx="405111" cy="259045"/>
    <xdr:sp macro="" textlink="">
      <xdr:nvSpPr>
        <xdr:cNvPr id="182" name="n_1main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main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184" name="n_3mainValue【体育館・プール】&#10;有形固定資産減価償却率"/>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108763</xdr:rowOff>
    </xdr:from>
    <xdr:to>
      <xdr:col>55</xdr:col>
      <xdr:colOff>50800</xdr:colOff>
      <xdr:row>63</xdr:row>
      <xdr:rowOff>38913</xdr:rowOff>
    </xdr:to>
    <xdr:sp macro="" textlink="">
      <xdr:nvSpPr>
        <xdr:cNvPr id="221" name="楕円 220"/>
        <xdr:cNvSpPr/>
      </xdr:nvSpPr>
      <xdr:spPr>
        <a:xfrm>
          <a:off x="10426700" y="107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131640</xdr:rowOff>
    </xdr:from>
    <xdr:ext cx="469744" cy="259045"/>
    <xdr:sp macro="" textlink="">
      <xdr:nvSpPr>
        <xdr:cNvPr id="222" name="【体育館・プール】&#10;一人当たり面積該当値テキスト"/>
        <xdr:cNvSpPr txBox="1"/>
      </xdr:nvSpPr>
      <xdr:spPr>
        <a:xfrm>
          <a:off x="10515600" y="105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102362</xdr:rowOff>
    </xdr:from>
    <xdr:to>
      <xdr:col>50</xdr:col>
      <xdr:colOff>165100</xdr:colOff>
      <xdr:row>63</xdr:row>
      <xdr:rowOff>32512</xdr:rowOff>
    </xdr:to>
    <xdr:sp macro="" textlink="">
      <xdr:nvSpPr>
        <xdr:cNvPr id="223" name="楕円 222"/>
        <xdr:cNvSpPr/>
      </xdr:nvSpPr>
      <xdr:spPr>
        <a:xfrm>
          <a:off x="9588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153162</xdr:rowOff>
    </xdr:from>
    <xdr:to>
      <xdr:col>55</xdr:col>
      <xdr:colOff>0</xdr:colOff>
      <xdr:row>62</xdr:row>
      <xdr:rowOff>159563</xdr:rowOff>
    </xdr:to>
    <xdr:cxnSp macro="">
      <xdr:nvCxnSpPr>
        <xdr:cNvPr id="224" name="直線コネクタ 223"/>
        <xdr:cNvCxnSpPr/>
      </xdr:nvCxnSpPr>
      <xdr:spPr>
        <a:xfrm>
          <a:off x="9639300" y="10783062"/>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106476</xdr:rowOff>
    </xdr:from>
    <xdr:to>
      <xdr:col>46</xdr:col>
      <xdr:colOff>38100</xdr:colOff>
      <xdr:row>63</xdr:row>
      <xdr:rowOff>36626</xdr:rowOff>
    </xdr:to>
    <xdr:sp macro="" textlink="">
      <xdr:nvSpPr>
        <xdr:cNvPr id="225" name="楕円 224"/>
        <xdr:cNvSpPr/>
      </xdr:nvSpPr>
      <xdr:spPr>
        <a:xfrm>
          <a:off x="86995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153162</xdr:rowOff>
    </xdr:from>
    <xdr:to>
      <xdr:col>50</xdr:col>
      <xdr:colOff>114300</xdr:colOff>
      <xdr:row>62</xdr:row>
      <xdr:rowOff>157276</xdr:rowOff>
    </xdr:to>
    <xdr:cxnSp macro="">
      <xdr:nvCxnSpPr>
        <xdr:cNvPr id="226" name="直線コネクタ 225"/>
        <xdr:cNvCxnSpPr/>
      </xdr:nvCxnSpPr>
      <xdr:spPr>
        <a:xfrm flipV="1">
          <a:off x="8750300" y="1078306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109677</xdr:rowOff>
    </xdr:from>
    <xdr:to>
      <xdr:col>41</xdr:col>
      <xdr:colOff>101600</xdr:colOff>
      <xdr:row>63</xdr:row>
      <xdr:rowOff>39827</xdr:rowOff>
    </xdr:to>
    <xdr:sp macro="" textlink="">
      <xdr:nvSpPr>
        <xdr:cNvPr id="227" name="楕円 226"/>
        <xdr:cNvSpPr/>
      </xdr:nvSpPr>
      <xdr:spPr>
        <a:xfrm>
          <a:off x="7810500" y="107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157276</xdr:rowOff>
    </xdr:from>
    <xdr:to>
      <xdr:col>45</xdr:col>
      <xdr:colOff>177800</xdr:colOff>
      <xdr:row>62</xdr:row>
      <xdr:rowOff>160477</xdr:rowOff>
    </xdr:to>
    <xdr:cxnSp macro="">
      <xdr:nvCxnSpPr>
        <xdr:cNvPr id="228" name="直線コネクタ 227"/>
        <xdr:cNvCxnSpPr/>
      </xdr:nvCxnSpPr>
      <xdr:spPr>
        <a:xfrm flipV="1">
          <a:off x="7861300" y="1078717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49039</xdr:rowOff>
    </xdr:from>
    <xdr:ext cx="469744" cy="259045"/>
    <xdr:sp macro="" textlink="">
      <xdr:nvSpPr>
        <xdr:cNvPr id="232" name="n_1mainValue【体育館・プール】&#10;一人当たり面積"/>
        <xdr:cNvSpPr txBox="1"/>
      </xdr:nvSpPr>
      <xdr:spPr>
        <a:xfrm>
          <a:off x="9391727" y="1050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53153</xdr:rowOff>
    </xdr:from>
    <xdr:ext cx="469744" cy="259045"/>
    <xdr:sp macro="" textlink="">
      <xdr:nvSpPr>
        <xdr:cNvPr id="233" name="n_2mainValue【体育館・プール】&#10;一人当たり面積"/>
        <xdr:cNvSpPr txBox="1"/>
      </xdr:nvSpPr>
      <xdr:spPr>
        <a:xfrm>
          <a:off x="8515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56354</xdr:rowOff>
    </xdr:from>
    <xdr:ext cx="469744" cy="259045"/>
    <xdr:sp macro="" textlink="">
      <xdr:nvSpPr>
        <xdr:cNvPr id="234" name="n_3mainValue【体育館・プール】&#10;一人当たり面積"/>
        <xdr:cNvSpPr txBox="1"/>
      </xdr:nvSpPr>
      <xdr:spPr>
        <a:xfrm>
          <a:off x="7626427" y="1051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74" name="楕円 273"/>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93997</xdr:rowOff>
    </xdr:from>
    <xdr:ext cx="405111" cy="259045"/>
    <xdr:sp macro="" textlink="">
      <xdr:nvSpPr>
        <xdr:cNvPr id="275" name="【福祉施設】&#10;有形固定資産減価償却率該当値テキスト"/>
        <xdr:cNvSpPr txBox="1"/>
      </xdr:nvSpPr>
      <xdr:spPr>
        <a:xfrm>
          <a:off x="46736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276" name="楕円 275"/>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121920</xdr:rowOff>
    </xdr:from>
    <xdr:to>
      <xdr:col>24</xdr:col>
      <xdr:colOff>63500</xdr:colOff>
      <xdr:row>81</xdr:row>
      <xdr:rowOff>150495</xdr:rowOff>
    </xdr:to>
    <xdr:cxnSp macro="">
      <xdr:nvCxnSpPr>
        <xdr:cNvPr id="277" name="直線コネクタ 276"/>
        <xdr:cNvCxnSpPr/>
      </xdr:nvCxnSpPr>
      <xdr:spPr>
        <a:xfrm flipV="1">
          <a:off x="3797300" y="140093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278" name="楕円 277"/>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82</xdr:row>
      <xdr:rowOff>7620</xdr:rowOff>
    </xdr:to>
    <xdr:cxnSp macro="">
      <xdr:nvCxnSpPr>
        <xdr:cNvPr id="279" name="直線コネクタ 278"/>
        <xdr:cNvCxnSpPr/>
      </xdr:nvCxnSpPr>
      <xdr:spPr>
        <a:xfrm flipV="1">
          <a:off x="2908300" y="14037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280" name="楕円 279"/>
        <xdr:cNvSpPr/>
      </xdr:nvSpPr>
      <xdr:spPr>
        <a:xfrm>
          <a:off x="196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53339</xdr:rowOff>
    </xdr:to>
    <xdr:cxnSp macro="">
      <xdr:nvCxnSpPr>
        <xdr:cNvPr id="281" name="直線コネクタ 280"/>
        <xdr:cNvCxnSpPr/>
      </xdr:nvCxnSpPr>
      <xdr:spPr>
        <a:xfrm flipV="1">
          <a:off x="2019300" y="14066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46372</xdr:rowOff>
    </xdr:from>
    <xdr:ext cx="405111" cy="259045"/>
    <xdr:sp macro="" textlink="">
      <xdr:nvSpPr>
        <xdr:cNvPr id="285" name="n_1main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286" name="n_2mainValue【福祉施設】&#10;有形固定資産減価償却率"/>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120666</xdr:rowOff>
    </xdr:from>
    <xdr:ext cx="405111" cy="259045"/>
    <xdr:sp macro="" textlink="">
      <xdr:nvSpPr>
        <xdr:cNvPr id="287" name="n_3mainValue【福祉施設】&#10;有形固定資産減価償却率"/>
        <xdr:cNvSpPr txBox="1"/>
      </xdr:nvSpPr>
      <xdr:spPr>
        <a:xfrm>
          <a:off x="1816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74930</xdr:rowOff>
    </xdr:from>
    <xdr:to>
      <xdr:col>55</xdr:col>
      <xdr:colOff>50800</xdr:colOff>
      <xdr:row>86</xdr:row>
      <xdr:rowOff>5080</xdr:rowOff>
    </xdr:to>
    <xdr:sp macro="" textlink="">
      <xdr:nvSpPr>
        <xdr:cNvPr id="326" name="楕円 325"/>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53357</xdr:rowOff>
    </xdr:from>
    <xdr:ext cx="469744" cy="259045"/>
    <xdr:sp macro="" textlink="">
      <xdr:nvSpPr>
        <xdr:cNvPr id="327" name="【福祉施設】&#10;一人当たり面積該当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28" name="楕円 327"/>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125730</xdr:rowOff>
    </xdr:from>
    <xdr:to>
      <xdr:col>55</xdr:col>
      <xdr:colOff>0</xdr:colOff>
      <xdr:row>85</xdr:row>
      <xdr:rowOff>129539</xdr:rowOff>
    </xdr:to>
    <xdr:cxnSp macro="">
      <xdr:nvCxnSpPr>
        <xdr:cNvPr id="329" name="直線コネクタ 328"/>
        <xdr:cNvCxnSpPr/>
      </xdr:nvCxnSpPr>
      <xdr:spPr>
        <a:xfrm flipV="1">
          <a:off x="9639300" y="14698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81280</xdr:rowOff>
    </xdr:from>
    <xdr:to>
      <xdr:col>46</xdr:col>
      <xdr:colOff>38100</xdr:colOff>
      <xdr:row>86</xdr:row>
      <xdr:rowOff>11430</xdr:rowOff>
    </xdr:to>
    <xdr:sp macro="" textlink="">
      <xdr:nvSpPr>
        <xdr:cNvPr id="330" name="楕円 329"/>
        <xdr:cNvSpPr/>
      </xdr:nvSpPr>
      <xdr:spPr>
        <a:xfrm>
          <a:off x="86995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132080</xdr:rowOff>
    </xdr:to>
    <xdr:cxnSp macro="">
      <xdr:nvCxnSpPr>
        <xdr:cNvPr id="331" name="直線コネクタ 330"/>
        <xdr:cNvCxnSpPr/>
      </xdr:nvCxnSpPr>
      <xdr:spPr>
        <a:xfrm flipV="1">
          <a:off x="8750300" y="147027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86361</xdr:rowOff>
    </xdr:from>
    <xdr:to>
      <xdr:col>41</xdr:col>
      <xdr:colOff>101600</xdr:colOff>
      <xdr:row>86</xdr:row>
      <xdr:rowOff>16511</xdr:rowOff>
    </xdr:to>
    <xdr:sp macro="" textlink="">
      <xdr:nvSpPr>
        <xdr:cNvPr id="332" name="楕円 331"/>
        <xdr:cNvSpPr/>
      </xdr:nvSpPr>
      <xdr:spPr>
        <a:xfrm>
          <a:off x="7810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132080</xdr:rowOff>
    </xdr:from>
    <xdr:to>
      <xdr:col>45</xdr:col>
      <xdr:colOff>177800</xdr:colOff>
      <xdr:row>85</xdr:row>
      <xdr:rowOff>137161</xdr:rowOff>
    </xdr:to>
    <xdr:cxnSp macro="">
      <xdr:nvCxnSpPr>
        <xdr:cNvPr id="333" name="直線コネクタ 332"/>
        <xdr:cNvCxnSpPr/>
      </xdr:nvCxnSpPr>
      <xdr:spPr>
        <a:xfrm flipV="1">
          <a:off x="7861300" y="147053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37" name="n_1mainValue【福祉施設】&#10;一人当たり面積"/>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2557</xdr:rowOff>
    </xdr:from>
    <xdr:ext cx="469744" cy="259045"/>
    <xdr:sp macro="" textlink="">
      <xdr:nvSpPr>
        <xdr:cNvPr id="338" name="n_2mainValue【福祉施設】&#10;一人当たり面積"/>
        <xdr:cNvSpPr txBox="1"/>
      </xdr:nvSpPr>
      <xdr:spPr>
        <a:xfrm>
          <a:off x="8515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339" name="n_3mainValue【福祉施設】&#10;一人当たり面積"/>
        <xdr:cNvSpPr txBox="1"/>
      </xdr:nvSpPr>
      <xdr:spPr>
        <a:xfrm>
          <a:off x="7626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68"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19050</xdr:rowOff>
    </xdr:from>
    <xdr:to>
      <xdr:col>24</xdr:col>
      <xdr:colOff>114300</xdr:colOff>
      <xdr:row>105</xdr:row>
      <xdr:rowOff>120650</xdr:rowOff>
    </xdr:to>
    <xdr:sp macro="" textlink="">
      <xdr:nvSpPr>
        <xdr:cNvPr id="378" name="楕円 377"/>
        <xdr:cNvSpPr/>
      </xdr:nvSpPr>
      <xdr:spPr>
        <a:xfrm>
          <a:off x="45847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168927</xdr:rowOff>
    </xdr:from>
    <xdr:ext cx="405111" cy="259045"/>
    <xdr:sp macro="" textlink="">
      <xdr:nvSpPr>
        <xdr:cNvPr id="379" name="【市民会館】&#10;有形固定資産減価償却率該当値テキスト"/>
        <xdr:cNvSpPr txBox="1"/>
      </xdr:nvSpPr>
      <xdr:spPr>
        <a:xfrm>
          <a:off x="4673600"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380" name="楕円 379"/>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105</xdr:row>
      <xdr:rowOff>69850</xdr:rowOff>
    </xdr:to>
    <xdr:cxnSp macro="">
      <xdr:nvCxnSpPr>
        <xdr:cNvPr id="381" name="直線コネクタ 380"/>
        <xdr:cNvCxnSpPr/>
      </xdr:nvCxnSpPr>
      <xdr:spPr>
        <a:xfrm>
          <a:off x="3797300" y="17872711"/>
          <a:ext cx="838200" cy="19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16511</xdr:rowOff>
    </xdr:from>
    <xdr:to>
      <xdr:col>15</xdr:col>
      <xdr:colOff>101600</xdr:colOff>
      <xdr:row>104</xdr:row>
      <xdr:rowOff>118111</xdr:rowOff>
    </xdr:to>
    <xdr:sp macro="" textlink="">
      <xdr:nvSpPr>
        <xdr:cNvPr id="382" name="楕円 381"/>
        <xdr:cNvSpPr/>
      </xdr:nvSpPr>
      <xdr:spPr>
        <a:xfrm>
          <a:off x="2857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67311</xdr:rowOff>
    </xdr:to>
    <xdr:cxnSp macro="">
      <xdr:nvCxnSpPr>
        <xdr:cNvPr id="383" name="直線コネクタ 382"/>
        <xdr:cNvCxnSpPr/>
      </xdr:nvCxnSpPr>
      <xdr:spPr>
        <a:xfrm flipV="1">
          <a:off x="2908300" y="178727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46989</xdr:rowOff>
    </xdr:from>
    <xdr:to>
      <xdr:col>10</xdr:col>
      <xdr:colOff>165100</xdr:colOff>
      <xdr:row>104</xdr:row>
      <xdr:rowOff>148589</xdr:rowOff>
    </xdr:to>
    <xdr:sp macro="" textlink="">
      <xdr:nvSpPr>
        <xdr:cNvPr id="384" name="楕円 383"/>
        <xdr:cNvSpPr/>
      </xdr:nvSpPr>
      <xdr:spPr>
        <a:xfrm>
          <a:off x="1968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67311</xdr:rowOff>
    </xdr:from>
    <xdr:to>
      <xdr:col>15</xdr:col>
      <xdr:colOff>50800</xdr:colOff>
      <xdr:row>104</xdr:row>
      <xdr:rowOff>97789</xdr:rowOff>
    </xdr:to>
    <xdr:cxnSp macro="">
      <xdr:nvCxnSpPr>
        <xdr:cNvPr id="385" name="直線コネクタ 384"/>
        <xdr:cNvCxnSpPr/>
      </xdr:nvCxnSpPr>
      <xdr:spPr>
        <a:xfrm flipV="1">
          <a:off x="2019300" y="178981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389" name="n_1mainValue【市民会館】&#10;有形固定資産減価償却率"/>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134638</xdr:rowOff>
    </xdr:from>
    <xdr:ext cx="405111" cy="259045"/>
    <xdr:sp macro="" textlink="">
      <xdr:nvSpPr>
        <xdr:cNvPr id="390" name="n_2mainValue【市民会館】&#10;有形固定資産減価償却率"/>
        <xdr:cNvSpPr txBox="1"/>
      </xdr:nvSpPr>
      <xdr:spPr>
        <a:xfrm>
          <a:off x="2705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165116</xdr:rowOff>
    </xdr:from>
    <xdr:ext cx="405111" cy="259045"/>
    <xdr:sp macro="" textlink="">
      <xdr:nvSpPr>
        <xdr:cNvPr id="391" name="n_3mainValue【市民会館】&#10;有形固定資産減価償却率"/>
        <xdr:cNvSpPr txBox="1"/>
      </xdr:nvSpPr>
      <xdr:spPr>
        <a:xfrm>
          <a:off x="1816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xdr:rowOff>
    </xdr:from>
    <xdr:to>
      <xdr:col>55</xdr:col>
      <xdr:colOff>50800</xdr:colOff>
      <xdr:row>106</xdr:row>
      <xdr:rowOff>109855</xdr:rowOff>
    </xdr:to>
    <xdr:sp macro="" textlink="">
      <xdr:nvSpPr>
        <xdr:cNvPr id="430" name="楕円 429"/>
        <xdr:cNvSpPr/>
      </xdr:nvSpPr>
      <xdr:spPr>
        <a:xfrm>
          <a:off x="104267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31132</xdr:rowOff>
    </xdr:from>
    <xdr:ext cx="469744" cy="259045"/>
    <xdr:sp macro="" textlink="">
      <xdr:nvSpPr>
        <xdr:cNvPr id="431" name="【市民会館】&#10;一人当たり面積該当値テキスト"/>
        <xdr:cNvSpPr txBox="1"/>
      </xdr:nvSpPr>
      <xdr:spPr>
        <a:xfrm>
          <a:off x="10515600"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109220</xdr:rowOff>
    </xdr:from>
    <xdr:to>
      <xdr:col>50</xdr:col>
      <xdr:colOff>165100</xdr:colOff>
      <xdr:row>105</xdr:row>
      <xdr:rowOff>39370</xdr:rowOff>
    </xdr:to>
    <xdr:sp macro="" textlink="">
      <xdr:nvSpPr>
        <xdr:cNvPr id="432" name="楕円 431"/>
        <xdr:cNvSpPr/>
      </xdr:nvSpPr>
      <xdr:spPr>
        <a:xfrm>
          <a:off x="9588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160020</xdr:rowOff>
    </xdr:from>
    <xdr:to>
      <xdr:col>55</xdr:col>
      <xdr:colOff>0</xdr:colOff>
      <xdr:row>106</xdr:row>
      <xdr:rowOff>59055</xdr:rowOff>
    </xdr:to>
    <xdr:cxnSp macro="">
      <xdr:nvCxnSpPr>
        <xdr:cNvPr id="433" name="直線コネクタ 432"/>
        <xdr:cNvCxnSpPr/>
      </xdr:nvCxnSpPr>
      <xdr:spPr>
        <a:xfrm>
          <a:off x="9639300" y="17990820"/>
          <a:ext cx="8382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122555</xdr:rowOff>
    </xdr:from>
    <xdr:to>
      <xdr:col>46</xdr:col>
      <xdr:colOff>38100</xdr:colOff>
      <xdr:row>105</xdr:row>
      <xdr:rowOff>52705</xdr:rowOff>
    </xdr:to>
    <xdr:sp macro="" textlink="">
      <xdr:nvSpPr>
        <xdr:cNvPr id="434" name="楕円 433"/>
        <xdr:cNvSpPr/>
      </xdr:nvSpPr>
      <xdr:spPr>
        <a:xfrm>
          <a:off x="8699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160020</xdr:rowOff>
    </xdr:from>
    <xdr:to>
      <xdr:col>50</xdr:col>
      <xdr:colOff>114300</xdr:colOff>
      <xdr:row>105</xdr:row>
      <xdr:rowOff>1905</xdr:rowOff>
    </xdr:to>
    <xdr:cxnSp macro="">
      <xdr:nvCxnSpPr>
        <xdr:cNvPr id="435" name="直線コネクタ 434"/>
        <xdr:cNvCxnSpPr/>
      </xdr:nvCxnSpPr>
      <xdr:spPr>
        <a:xfrm flipV="1">
          <a:off x="8750300" y="179908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135889</xdr:rowOff>
    </xdr:from>
    <xdr:to>
      <xdr:col>41</xdr:col>
      <xdr:colOff>101600</xdr:colOff>
      <xdr:row>105</xdr:row>
      <xdr:rowOff>66039</xdr:rowOff>
    </xdr:to>
    <xdr:sp macro="" textlink="">
      <xdr:nvSpPr>
        <xdr:cNvPr id="436" name="楕円 435"/>
        <xdr:cNvSpPr/>
      </xdr:nvSpPr>
      <xdr:spPr>
        <a:xfrm>
          <a:off x="781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1905</xdr:rowOff>
    </xdr:from>
    <xdr:to>
      <xdr:col>45</xdr:col>
      <xdr:colOff>177800</xdr:colOff>
      <xdr:row>105</xdr:row>
      <xdr:rowOff>15239</xdr:rowOff>
    </xdr:to>
    <xdr:cxnSp macro="">
      <xdr:nvCxnSpPr>
        <xdr:cNvPr id="437" name="直線コネクタ 436"/>
        <xdr:cNvCxnSpPr/>
      </xdr:nvCxnSpPr>
      <xdr:spPr>
        <a:xfrm flipV="1">
          <a:off x="7861300" y="180041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55897</xdr:rowOff>
    </xdr:from>
    <xdr:ext cx="469744" cy="259045"/>
    <xdr:sp macro="" textlink="">
      <xdr:nvSpPr>
        <xdr:cNvPr id="441" name="n_1main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69232</xdr:rowOff>
    </xdr:from>
    <xdr:ext cx="469744" cy="259045"/>
    <xdr:sp macro="" textlink="">
      <xdr:nvSpPr>
        <xdr:cNvPr id="442" name="n_2mainValue【市民会館】&#10;一人当たり面積"/>
        <xdr:cNvSpPr txBox="1"/>
      </xdr:nvSpPr>
      <xdr:spPr>
        <a:xfrm>
          <a:off x="8515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443" name="n_3mainValue【市民会館】&#10;一人当たり面積"/>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4" name="楕円 483"/>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485" name="【一般廃棄物処理施設】&#10;有形固定資産減価償却率該当値テキスト"/>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7439</xdr:rowOff>
    </xdr:from>
    <xdr:to>
      <xdr:col>81</xdr:col>
      <xdr:colOff>101600</xdr:colOff>
      <xdr:row>35</xdr:row>
      <xdr:rowOff>109039</xdr:rowOff>
    </xdr:to>
    <xdr:sp macro="" textlink="">
      <xdr:nvSpPr>
        <xdr:cNvPr id="486" name="楕円 485"/>
        <xdr:cNvSpPr/>
      </xdr:nvSpPr>
      <xdr:spPr>
        <a:xfrm>
          <a:off x="15430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58239</xdr:rowOff>
    </xdr:from>
    <xdr:to>
      <xdr:col>85</xdr:col>
      <xdr:colOff>127000</xdr:colOff>
      <xdr:row>36</xdr:row>
      <xdr:rowOff>19050</xdr:rowOff>
    </xdr:to>
    <xdr:cxnSp macro="">
      <xdr:nvCxnSpPr>
        <xdr:cNvPr id="487" name="直線コネクタ 486"/>
        <xdr:cNvCxnSpPr/>
      </xdr:nvCxnSpPr>
      <xdr:spPr>
        <a:xfrm>
          <a:off x="15481300" y="6058989"/>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67854</xdr:rowOff>
    </xdr:from>
    <xdr:to>
      <xdr:col>76</xdr:col>
      <xdr:colOff>165100</xdr:colOff>
      <xdr:row>35</xdr:row>
      <xdr:rowOff>169454</xdr:rowOff>
    </xdr:to>
    <xdr:sp macro="" textlink="">
      <xdr:nvSpPr>
        <xdr:cNvPr id="488" name="楕円 487"/>
        <xdr:cNvSpPr/>
      </xdr:nvSpPr>
      <xdr:spPr>
        <a:xfrm>
          <a:off x="14541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58239</xdr:rowOff>
    </xdr:from>
    <xdr:to>
      <xdr:col>81</xdr:col>
      <xdr:colOff>50800</xdr:colOff>
      <xdr:row>35</xdr:row>
      <xdr:rowOff>118654</xdr:rowOff>
    </xdr:to>
    <xdr:cxnSp macro="">
      <xdr:nvCxnSpPr>
        <xdr:cNvPr id="489" name="直線コネクタ 488"/>
        <xdr:cNvCxnSpPr/>
      </xdr:nvCxnSpPr>
      <xdr:spPr>
        <a:xfrm flipV="1">
          <a:off x="14592300" y="605898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116840</xdr:rowOff>
    </xdr:from>
    <xdr:to>
      <xdr:col>72</xdr:col>
      <xdr:colOff>38100</xdr:colOff>
      <xdr:row>36</xdr:row>
      <xdr:rowOff>46990</xdr:rowOff>
    </xdr:to>
    <xdr:sp macro="" textlink="">
      <xdr:nvSpPr>
        <xdr:cNvPr id="490" name="楕円 489"/>
        <xdr:cNvSpPr/>
      </xdr:nvSpPr>
      <xdr:spPr>
        <a:xfrm>
          <a:off x="1365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118654</xdr:rowOff>
    </xdr:from>
    <xdr:to>
      <xdr:col>76</xdr:col>
      <xdr:colOff>114300</xdr:colOff>
      <xdr:row>35</xdr:row>
      <xdr:rowOff>167640</xdr:rowOff>
    </xdr:to>
    <xdr:cxnSp macro="">
      <xdr:nvCxnSpPr>
        <xdr:cNvPr id="491" name="直線コネクタ 490"/>
        <xdr:cNvCxnSpPr/>
      </xdr:nvCxnSpPr>
      <xdr:spPr>
        <a:xfrm flipV="1">
          <a:off x="13703300" y="611940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125566</xdr:rowOff>
    </xdr:from>
    <xdr:ext cx="405111" cy="259045"/>
    <xdr:sp macro="" textlink="">
      <xdr:nvSpPr>
        <xdr:cNvPr id="495" name="n_1mainValue【一般廃棄物処理施設】&#10;有形固定資産減価償却率"/>
        <xdr:cNvSpPr txBox="1"/>
      </xdr:nvSpPr>
      <xdr:spPr>
        <a:xfrm>
          <a:off x="152660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14531</xdr:rowOff>
    </xdr:from>
    <xdr:ext cx="405111" cy="259045"/>
    <xdr:sp macro="" textlink="">
      <xdr:nvSpPr>
        <xdr:cNvPr id="496" name="n_2mainValue【一般廃棄物処理施設】&#10;有形固定資産減価償却率"/>
        <xdr:cNvSpPr txBox="1"/>
      </xdr:nvSpPr>
      <xdr:spPr>
        <a:xfrm>
          <a:off x="14389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63517</xdr:rowOff>
    </xdr:from>
    <xdr:ext cx="405111" cy="259045"/>
    <xdr:sp macro="" textlink="">
      <xdr:nvSpPr>
        <xdr:cNvPr id="497" name="n_3mainValue【一般廃棄物処理施設】&#10;有形固定資産減価償却率"/>
        <xdr:cNvSpPr txBox="1"/>
      </xdr:nvSpPr>
      <xdr:spPr>
        <a:xfrm>
          <a:off x="13500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38166</xdr:rowOff>
    </xdr:from>
    <xdr:to>
      <xdr:col>116</xdr:col>
      <xdr:colOff>114300</xdr:colOff>
      <xdr:row>42</xdr:row>
      <xdr:rowOff>139766</xdr:rowOff>
    </xdr:to>
    <xdr:sp macro="" textlink="">
      <xdr:nvSpPr>
        <xdr:cNvPr id="538" name="楕円 537"/>
        <xdr:cNvSpPr/>
      </xdr:nvSpPr>
      <xdr:spPr>
        <a:xfrm>
          <a:off x="22110700" y="72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39" name="【一般廃棄物処理施設】&#10;一人当たり有形固定資産（償却資産）額該当値テキスト"/>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38732</xdr:rowOff>
    </xdr:from>
    <xdr:to>
      <xdr:col>112</xdr:col>
      <xdr:colOff>38100</xdr:colOff>
      <xdr:row>42</xdr:row>
      <xdr:rowOff>140332</xdr:rowOff>
    </xdr:to>
    <xdr:sp macro="" textlink="">
      <xdr:nvSpPr>
        <xdr:cNvPr id="540" name="楕円 539"/>
        <xdr:cNvSpPr/>
      </xdr:nvSpPr>
      <xdr:spPr>
        <a:xfrm>
          <a:off x="21272500" y="723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88966</xdr:rowOff>
    </xdr:from>
    <xdr:to>
      <xdr:col>116</xdr:col>
      <xdr:colOff>63500</xdr:colOff>
      <xdr:row>42</xdr:row>
      <xdr:rowOff>89532</xdr:rowOff>
    </xdr:to>
    <xdr:cxnSp macro="">
      <xdr:nvCxnSpPr>
        <xdr:cNvPr id="541" name="直線コネクタ 540"/>
        <xdr:cNvCxnSpPr/>
      </xdr:nvCxnSpPr>
      <xdr:spPr>
        <a:xfrm flipV="1">
          <a:off x="21323300" y="7289866"/>
          <a:ext cx="8382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38739</xdr:rowOff>
    </xdr:from>
    <xdr:to>
      <xdr:col>107</xdr:col>
      <xdr:colOff>101600</xdr:colOff>
      <xdr:row>42</xdr:row>
      <xdr:rowOff>140339</xdr:rowOff>
    </xdr:to>
    <xdr:sp macro="" textlink="">
      <xdr:nvSpPr>
        <xdr:cNvPr id="542" name="楕円 541"/>
        <xdr:cNvSpPr/>
      </xdr:nvSpPr>
      <xdr:spPr>
        <a:xfrm>
          <a:off x="20383500" y="72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89532</xdr:rowOff>
    </xdr:from>
    <xdr:to>
      <xdr:col>111</xdr:col>
      <xdr:colOff>177800</xdr:colOff>
      <xdr:row>42</xdr:row>
      <xdr:rowOff>89539</xdr:rowOff>
    </xdr:to>
    <xdr:cxnSp macro="">
      <xdr:nvCxnSpPr>
        <xdr:cNvPr id="543" name="直線コネクタ 542"/>
        <xdr:cNvCxnSpPr/>
      </xdr:nvCxnSpPr>
      <xdr:spPr>
        <a:xfrm flipV="1">
          <a:off x="20434300" y="7290432"/>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38796</xdr:rowOff>
    </xdr:from>
    <xdr:to>
      <xdr:col>102</xdr:col>
      <xdr:colOff>165100</xdr:colOff>
      <xdr:row>42</xdr:row>
      <xdr:rowOff>140396</xdr:rowOff>
    </xdr:to>
    <xdr:sp macro="" textlink="">
      <xdr:nvSpPr>
        <xdr:cNvPr id="544" name="楕円 543"/>
        <xdr:cNvSpPr/>
      </xdr:nvSpPr>
      <xdr:spPr>
        <a:xfrm>
          <a:off x="19494500" y="72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89539</xdr:rowOff>
    </xdr:from>
    <xdr:to>
      <xdr:col>107</xdr:col>
      <xdr:colOff>50800</xdr:colOff>
      <xdr:row>42</xdr:row>
      <xdr:rowOff>89596</xdr:rowOff>
    </xdr:to>
    <xdr:cxnSp macro="">
      <xdr:nvCxnSpPr>
        <xdr:cNvPr id="545" name="直線コネクタ 544"/>
        <xdr:cNvCxnSpPr/>
      </xdr:nvCxnSpPr>
      <xdr:spPr>
        <a:xfrm flipV="1">
          <a:off x="19545300" y="7290439"/>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47"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48"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131459</xdr:rowOff>
    </xdr:from>
    <xdr:ext cx="534377" cy="259045"/>
    <xdr:sp macro="" textlink="">
      <xdr:nvSpPr>
        <xdr:cNvPr id="549" name="n_1mainValue【一般廃棄物処理施設】&#10;一人当たり有形固定資産（償却資産）額"/>
        <xdr:cNvSpPr txBox="1"/>
      </xdr:nvSpPr>
      <xdr:spPr>
        <a:xfrm>
          <a:off x="21043411" y="73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131466</xdr:rowOff>
    </xdr:from>
    <xdr:ext cx="534377" cy="259045"/>
    <xdr:sp macro="" textlink="">
      <xdr:nvSpPr>
        <xdr:cNvPr id="550" name="n_2mainValue【一般廃棄物処理施設】&#10;一人当たり有形固定資産（償却資産）額"/>
        <xdr:cNvSpPr txBox="1"/>
      </xdr:nvSpPr>
      <xdr:spPr>
        <a:xfrm>
          <a:off x="20167111" y="73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131523</xdr:rowOff>
    </xdr:from>
    <xdr:ext cx="534377" cy="259045"/>
    <xdr:sp macro="" textlink="">
      <xdr:nvSpPr>
        <xdr:cNvPr id="551" name="n_3mainValue【一般廃棄物処理施設】&#10;一人当たり有形固定資産（償却資産）額"/>
        <xdr:cNvSpPr txBox="1"/>
      </xdr:nvSpPr>
      <xdr:spPr>
        <a:xfrm>
          <a:off x="19278111" y="733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8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143510</xdr:rowOff>
    </xdr:from>
    <xdr:to>
      <xdr:col>85</xdr:col>
      <xdr:colOff>177800</xdr:colOff>
      <xdr:row>56</xdr:row>
      <xdr:rowOff>73660</xdr:rowOff>
    </xdr:to>
    <xdr:sp macro="" textlink="">
      <xdr:nvSpPr>
        <xdr:cNvPr id="592" name="楕円 591"/>
        <xdr:cNvSpPr/>
      </xdr:nvSpPr>
      <xdr:spPr>
        <a:xfrm>
          <a:off x="16268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166387</xdr:rowOff>
    </xdr:from>
    <xdr:ext cx="405111" cy="259045"/>
    <xdr:sp macro="" textlink="">
      <xdr:nvSpPr>
        <xdr:cNvPr id="593" name="【保健センター・保健所】&#10;有形固定資産減価償却率該当値テキスト"/>
        <xdr:cNvSpPr txBox="1"/>
      </xdr:nvSpPr>
      <xdr:spPr>
        <a:xfrm>
          <a:off x="16357600"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151674</xdr:rowOff>
    </xdr:from>
    <xdr:to>
      <xdr:col>81</xdr:col>
      <xdr:colOff>101600</xdr:colOff>
      <xdr:row>56</xdr:row>
      <xdr:rowOff>81824</xdr:rowOff>
    </xdr:to>
    <xdr:sp macro="" textlink="">
      <xdr:nvSpPr>
        <xdr:cNvPr id="594" name="楕円 593"/>
        <xdr:cNvSpPr/>
      </xdr:nvSpPr>
      <xdr:spPr>
        <a:xfrm>
          <a:off x="15430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22860</xdr:rowOff>
    </xdr:from>
    <xdr:to>
      <xdr:col>85</xdr:col>
      <xdr:colOff>127000</xdr:colOff>
      <xdr:row>56</xdr:row>
      <xdr:rowOff>31024</xdr:rowOff>
    </xdr:to>
    <xdr:cxnSp macro="">
      <xdr:nvCxnSpPr>
        <xdr:cNvPr id="595" name="直線コネクタ 594"/>
        <xdr:cNvCxnSpPr/>
      </xdr:nvCxnSpPr>
      <xdr:spPr>
        <a:xfrm flipV="1">
          <a:off x="15481300" y="962406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159838</xdr:rowOff>
    </xdr:from>
    <xdr:to>
      <xdr:col>76</xdr:col>
      <xdr:colOff>165100</xdr:colOff>
      <xdr:row>56</xdr:row>
      <xdr:rowOff>89988</xdr:rowOff>
    </xdr:to>
    <xdr:sp macro="" textlink="">
      <xdr:nvSpPr>
        <xdr:cNvPr id="596" name="楕円 595"/>
        <xdr:cNvSpPr/>
      </xdr:nvSpPr>
      <xdr:spPr>
        <a:xfrm>
          <a:off x="14541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31024</xdr:rowOff>
    </xdr:from>
    <xdr:to>
      <xdr:col>81</xdr:col>
      <xdr:colOff>50800</xdr:colOff>
      <xdr:row>56</xdr:row>
      <xdr:rowOff>39188</xdr:rowOff>
    </xdr:to>
    <xdr:cxnSp macro="">
      <xdr:nvCxnSpPr>
        <xdr:cNvPr id="597" name="直線コネクタ 596"/>
        <xdr:cNvCxnSpPr/>
      </xdr:nvCxnSpPr>
      <xdr:spPr>
        <a:xfrm flipV="1">
          <a:off x="14592300" y="96322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168003</xdr:rowOff>
    </xdr:from>
    <xdr:to>
      <xdr:col>72</xdr:col>
      <xdr:colOff>38100</xdr:colOff>
      <xdr:row>56</xdr:row>
      <xdr:rowOff>98153</xdr:rowOff>
    </xdr:to>
    <xdr:sp macro="" textlink="">
      <xdr:nvSpPr>
        <xdr:cNvPr id="598" name="楕円 597"/>
        <xdr:cNvSpPr/>
      </xdr:nvSpPr>
      <xdr:spPr>
        <a:xfrm>
          <a:off x="13652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39188</xdr:rowOff>
    </xdr:from>
    <xdr:to>
      <xdr:col>76</xdr:col>
      <xdr:colOff>114300</xdr:colOff>
      <xdr:row>56</xdr:row>
      <xdr:rowOff>47353</xdr:rowOff>
    </xdr:to>
    <xdr:cxnSp macro="">
      <xdr:nvCxnSpPr>
        <xdr:cNvPr id="599" name="直線コネクタ 598"/>
        <xdr:cNvCxnSpPr/>
      </xdr:nvCxnSpPr>
      <xdr:spPr>
        <a:xfrm flipV="1">
          <a:off x="13703300" y="96403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600"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602"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98351</xdr:rowOff>
    </xdr:from>
    <xdr:ext cx="405111" cy="259045"/>
    <xdr:sp macro="" textlink="">
      <xdr:nvSpPr>
        <xdr:cNvPr id="603" name="n_1mainValue【保健センター・保健所】&#10;有形固定資産減価償却率"/>
        <xdr:cNvSpPr txBox="1"/>
      </xdr:nvSpPr>
      <xdr:spPr>
        <a:xfrm>
          <a:off x="15266044" y="935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106515</xdr:rowOff>
    </xdr:from>
    <xdr:ext cx="405111" cy="259045"/>
    <xdr:sp macro="" textlink="">
      <xdr:nvSpPr>
        <xdr:cNvPr id="604" name="n_2mainValue【保健センター・保健所】&#10;有形固定資産減価償却率"/>
        <xdr:cNvSpPr txBox="1"/>
      </xdr:nvSpPr>
      <xdr:spPr>
        <a:xfrm>
          <a:off x="143897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114680</xdr:rowOff>
    </xdr:from>
    <xdr:ext cx="405111" cy="259045"/>
    <xdr:sp macro="" textlink="">
      <xdr:nvSpPr>
        <xdr:cNvPr id="605" name="n_3mainValue【保健センター・保健所】&#10;有形固定資産減価償却率"/>
        <xdr:cNvSpPr txBox="1"/>
      </xdr:nvSpPr>
      <xdr:spPr>
        <a:xfrm>
          <a:off x="135007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34"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644" name="楕円 643"/>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645" name="【保健センター・保健所】&#10;一人当たり面積該当値テキスト"/>
        <xdr:cNvSpPr txBox="1"/>
      </xdr:nvSpPr>
      <xdr:spPr>
        <a:xfrm>
          <a:off x="221996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646" name="楕円 645"/>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133350</xdr:rowOff>
    </xdr:to>
    <xdr:cxnSp macro="">
      <xdr:nvCxnSpPr>
        <xdr:cNvPr id="647" name="直線コネクタ 646"/>
        <xdr:cNvCxnSpPr/>
      </xdr:nvCxnSpPr>
      <xdr:spPr>
        <a:xfrm flipV="1">
          <a:off x="21323300" y="1058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93980</xdr:rowOff>
    </xdr:from>
    <xdr:to>
      <xdr:col>107</xdr:col>
      <xdr:colOff>101600</xdr:colOff>
      <xdr:row>62</xdr:row>
      <xdr:rowOff>24130</xdr:rowOff>
    </xdr:to>
    <xdr:sp macro="" textlink="">
      <xdr:nvSpPr>
        <xdr:cNvPr id="648" name="楕円 647"/>
        <xdr:cNvSpPr/>
      </xdr:nvSpPr>
      <xdr:spPr>
        <a:xfrm>
          <a:off x="2038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144780</xdr:rowOff>
    </xdr:to>
    <xdr:cxnSp macro="">
      <xdr:nvCxnSpPr>
        <xdr:cNvPr id="649" name="直線コネクタ 648"/>
        <xdr:cNvCxnSpPr/>
      </xdr:nvCxnSpPr>
      <xdr:spPr>
        <a:xfrm flipV="1">
          <a:off x="20434300" y="10591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650" name="楕円 649"/>
        <xdr:cNvSpPr/>
      </xdr:nvSpPr>
      <xdr:spPr>
        <a:xfrm>
          <a:off x="19494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144780</xdr:rowOff>
    </xdr:from>
    <xdr:to>
      <xdr:col>107</xdr:col>
      <xdr:colOff>50800</xdr:colOff>
      <xdr:row>61</xdr:row>
      <xdr:rowOff>152400</xdr:rowOff>
    </xdr:to>
    <xdr:cxnSp macro="">
      <xdr:nvCxnSpPr>
        <xdr:cNvPr id="651" name="直線コネクタ 650"/>
        <xdr:cNvCxnSpPr/>
      </xdr:nvCxnSpPr>
      <xdr:spPr>
        <a:xfrm flipV="1">
          <a:off x="19545300" y="1060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52"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5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54"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655" name="n_1main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40657</xdr:rowOff>
    </xdr:from>
    <xdr:ext cx="469744" cy="259045"/>
    <xdr:sp macro="" textlink="">
      <xdr:nvSpPr>
        <xdr:cNvPr id="656" name="n_2mainValue【保健センター・保健所】&#10;一人当たり面積"/>
        <xdr:cNvSpPr txBox="1"/>
      </xdr:nvSpPr>
      <xdr:spPr>
        <a:xfrm>
          <a:off x="20199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48277</xdr:rowOff>
    </xdr:from>
    <xdr:ext cx="469744" cy="259045"/>
    <xdr:sp macro="" textlink="">
      <xdr:nvSpPr>
        <xdr:cNvPr id="657" name="n_3mainValue【保健センター・保健所】&#10;一人当たり面積"/>
        <xdr:cNvSpPr txBox="1"/>
      </xdr:nvSpPr>
      <xdr:spPr>
        <a:xfrm>
          <a:off x="19310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95069</xdr:rowOff>
    </xdr:from>
    <xdr:to>
      <xdr:col>85</xdr:col>
      <xdr:colOff>177800</xdr:colOff>
      <xdr:row>80</xdr:row>
      <xdr:rowOff>25219</xdr:rowOff>
    </xdr:to>
    <xdr:sp macro="" textlink="">
      <xdr:nvSpPr>
        <xdr:cNvPr id="698" name="楕円 697"/>
        <xdr:cNvSpPr/>
      </xdr:nvSpPr>
      <xdr:spPr>
        <a:xfrm>
          <a:off x="162687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117946</xdr:rowOff>
    </xdr:from>
    <xdr:ext cx="405111" cy="259045"/>
    <xdr:sp macro="" textlink="">
      <xdr:nvSpPr>
        <xdr:cNvPr id="699" name="【消防施設】&#10;有形固定資産減価償却率該当値テキスト"/>
        <xdr:cNvSpPr txBox="1"/>
      </xdr:nvSpPr>
      <xdr:spPr>
        <a:xfrm>
          <a:off x="16357600" y="1349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83638</xdr:rowOff>
    </xdr:from>
    <xdr:to>
      <xdr:col>81</xdr:col>
      <xdr:colOff>101600</xdr:colOff>
      <xdr:row>80</xdr:row>
      <xdr:rowOff>13788</xdr:rowOff>
    </xdr:to>
    <xdr:sp macro="" textlink="">
      <xdr:nvSpPr>
        <xdr:cNvPr id="700" name="楕円 699"/>
        <xdr:cNvSpPr/>
      </xdr:nvSpPr>
      <xdr:spPr>
        <a:xfrm>
          <a:off x="15430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134438</xdr:rowOff>
    </xdr:from>
    <xdr:to>
      <xdr:col>85</xdr:col>
      <xdr:colOff>127000</xdr:colOff>
      <xdr:row>79</xdr:row>
      <xdr:rowOff>145869</xdr:rowOff>
    </xdr:to>
    <xdr:cxnSp macro="">
      <xdr:nvCxnSpPr>
        <xdr:cNvPr id="701" name="直線コネクタ 700"/>
        <xdr:cNvCxnSpPr/>
      </xdr:nvCxnSpPr>
      <xdr:spPr>
        <a:xfrm>
          <a:off x="15481300" y="1367898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42818</xdr:rowOff>
    </xdr:from>
    <xdr:to>
      <xdr:col>76</xdr:col>
      <xdr:colOff>165100</xdr:colOff>
      <xdr:row>79</xdr:row>
      <xdr:rowOff>144418</xdr:rowOff>
    </xdr:to>
    <xdr:sp macro="" textlink="">
      <xdr:nvSpPr>
        <xdr:cNvPr id="702" name="楕円 701"/>
        <xdr:cNvSpPr/>
      </xdr:nvSpPr>
      <xdr:spPr>
        <a:xfrm>
          <a:off x="14541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93618</xdr:rowOff>
    </xdr:from>
    <xdr:to>
      <xdr:col>81</xdr:col>
      <xdr:colOff>50800</xdr:colOff>
      <xdr:row>79</xdr:row>
      <xdr:rowOff>134438</xdr:rowOff>
    </xdr:to>
    <xdr:cxnSp macro="">
      <xdr:nvCxnSpPr>
        <xdr:cNvPr id="703" name="直線コネクタ 702"/>
        <xdr:cNvCxnSpPr/>
      </xdr:nvCxnSpPr>
      <xdr:spPr>
        <a:xfrm>
          <a:off x="14592300" y="1363816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28121</xdr:rowOff>
    </xdr:from>
    <xdr:to>
      <xdr:col>72</xdr:col>
      <xdr:colOff>38100</xdr:colOff>
      <xdr:row>81</xdr:row>
      <xdr:rowOff>129721</xdr:rowOff>
    </xdr:to>
    <xdr:sp macro="" textlink="">
      <xdr:nvSpPr>
        <xdr:cNvPr id="704" name="楕円 703"/>
        <xdr:cNvSpPr/>
      </xdr:nvSpPr>
      <xdr:spPr>
        <a:xfrm>
          <a:off x="1365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93618</xdr:rowOff>
    </xdr:from>
    <xdr:to>
      <xdr:col>76</xdr:col>
      <xdr:colOff>114300</xdr:colOff>
      <xdr:row>81</xdr:row>
      <xdr:rowOff>78921</xdr:rowOff>
    </xdr:to>
    <xdr:cxnSp macro="">
      <xdr:nvCxnSpPr>
        <xdr:cNvPr id="705" name="直線コネクタ 704"/>
        <xdr:cNvCxnSpPr/>
      </xdr:nvCxnSpPr>
      <xdr:spPr>
        <a:xfrm flipV="1">
          <a:off x="13703300" y="13638168"/>
          <a:ext cx="889000" cy="32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706"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707"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08"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30315</xdr:rowOff>
    </xdr:from>
    <xdr:ext cx="405111" cy="259045"/>
    <xdr:sp macro="" textlink="">
      <xdr:nvSpPr>
        <xdr:cNvPr id="709" name="n_1mainValue【消防施設】&#10;有形固定資産減価償却率"/>
        <xdr:cNvSpPr txBox="1"/>
      </xdr:nvSpPr>
      <xdr:spPr>
        <a:xfrm>
          <a:off x="152660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160945</xdr:rowOff>
    </xdr:from>
    <xdr:ext cx="405111" cy="259045"/>
    <xdr:sp macro="" textlink="">
      <xdr:nvSpPr>
        <xdr:cNvPr id="710" name="n_2mainValue【消防施設】&#10;有形固定資産減価償却率"/>
        <xdr:cNvSpPr txBox="1"/>
      </xdr:nvSpPr>
      <xdr:spPr>
        <a:xfrm>
          <a:off x="143897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146248</xdr:rowOff>
    </xdr:from>
    <xdr:ext cx="405111" cy="259045"/>
    <xdr:sp macro="" textlink="">
      <xdr:nvSpPr>
        <xdr:cNvPr id="711" name="n_3mainValue【消防施設】&#10;有形固定資産減価償却率"/>
        <xdr:cNvSpPr txBox="1"/>
      </xdr:nvSpPr>
      <xdr:spPr>
        <a:xfrm>
          <a:off x="13500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8"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104800</xdr:rowOff>
    </xdr:from>
    <xdr:to>
      <xdr:col>116</xdr:col>
      <xdr:colOff>114300</xdr:colOff>
      <xdr:row>86</xdr:row>
      <xdr:rowOff>34950</xdr:rowOff>
    </xdr:to>
    <xdr:sp macro="" textlink="">
      <xdr:nvSpPr>
        <xdr:cNvPr id="748" name="楕円 747"/>
        <xdr:cNvSpPr/>
      </xdr:nvSpPr>
      <xdr:spPr>
        <a:xfrm>
          <a:off x="221107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19727</xdr:rowOff>
    </xdr:from>
    <xdr:ext cx="469744" cy="259045"/>
    <xdr:sp macro="" textlink="">
      <xdr:nvSpPr>
        <xdr:cNvPr id="749" name="【消防施設】&#10;一人当たり面積該当値テキスト"/>
        <xdr:cNvSpPr txBox="1"/>
      </xdr:nvSpPr>
      <xdr:spPr>
        <a:xfrm>
          <a:off x="22199600" y="1459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750" name="楕円 749"/>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155600</xdr:rowOff>
    </xdr:to>
    <xdr:cxnSp macro="">
      <xdr:nvCxnSpPr>
        <xdr:cNvPr id="751" name="直線コネクタ 750"/>
        <xdr:cNvCxnSpPr/>
      </xdr:nvCxnSpPr>
      <xdr:spPr>
        <a:xfrm>
          <a:off x="21323300" y="1472793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107544</xdr:rowOff>
    </xdr:from>
    <xdr:to>
      <xdr:col>107</xdr:col>
      <xdr:colOff>101600</xdr:colOff>
      <xdr:row>86</xdr:row>
      <xdr:rowOff>37694</xdr:rowOff>
    </xdr:to>
    <xdr:sp macro="" textlink="">
      <xdr:nvSpPr>
        <xdr:cNvPr id="752" name="楕円 751"/>
        <xdr:cNvSpPr/>
      </xdr:nvSpPr>
      <xdr:spPr>
        <a:xfrm>
          <a:off x="203835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158344</xdr:rowOff>
    </xdr:to>
    <xdr:cxnSp macro="">
      <xdr:nvCxnSpPr>
        <xdr:cNvPr id="753" name="直線コネクタ 752"/>
        <xdr:cNvCxnSpPr/>
      </xdr:nvCxnSpPr>
      <xdr:spPr>
        <a:xfrm flipV="1">
          <a:off x="20434300" y="1472793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754" name="楕円 753"/>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158344</xdr:rowOff>
    </xdr:from>
    <xdr:to>
      <xdr:col>107</xdr:col>
      <xdr:colOff>50800</xdr:colOff>
      <xdr:row>85</xdr:row>
      <xdr:rowOff>159258</xdr:rowOff>
    </xdr:to>
    <xdr:cxnSp macro="">
      <xdr:nvCxnSpPr>
        <xdr:cNvPr id="755" name="直線コネクタ 754"/>
        <xdr:cNvCxnSpPr/>
      </xdr:nvCxnSpPr>
      <xdr:spPr>
        <a:xfrm flipV="1">
          <a:off x="19545300" y="147315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6"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57"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58"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759"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28821</xdr:rowOff>
    </xdr:from>
    <xdr:ext cx="469744" cy="259045"/>
    <xdr:sp macro="" textlink="">
      <xdr:nvSpPr>
        <xdr:cNvPr id="760" name="n_2mainValue【消防施設】&#10;一人当たり面積"/>
        <xdr:cNvSpPr txBox="1"/>
      </xdr:nvSpPr>
      <xdr:spPr>
        <a:xfrm>
          <a:off x="20199427" y="147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761" name="n_3mainValue【消防施設】&#10;一人当たり面積"/>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9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55880</xdr:rowOff>
    </xdr:from>
    <xdr:to>
      <xdr:col>85</xdr:col>
      <xdr:colOff>177800</xdr:colOff>
      <xdr:row>104</xdr:row>
      <xdr:rowOff>157480</xdr:rowOff>
    </xdr:to>
    <xdr:sp macro="" textlink="">
      <xdr:nvSpPr>
        <xdr:cNvPr id="800" name="楕円 799"/>
        <xdr:cNvSpPr/>
      </xdr:nvSpPr>
      <xdr:spPr>
        <a:xfrm>
          <a:off x="16268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78757</xdr:rowOff>
    </xdr:from>
    <xdr:ext cx="405111" cy="259045"/>
    <xdr:sp macro="" textlink="">
      <xdr:nvSpPr>
        <xdr:cNvPr id="801" name="【庁舎】&#10;有形固定資産減価償却率該当値テキスト"/>
        <xdr:cNvSpPr txBox="1"/>
      </xdr:nvSpPr>
      <xdr:spPr>
        <a:xfrm>
          <a:off x="16357600"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74930</xdr:rowOff>
    </xdr:from>
    <xdr:to>
      <xdr:col>81</xdr:col>
      <xdr:colOff>101600</xdr:colOff>
      <xdr:row>105</xdr:row>
      <xdr:rowOff>5080</xdr:rowOff>
    </xdr:to>
    <xdr:sp macro="" textlink="">
      <xdr:nvSpPr>
        <xdr:cNvPr id="802" name="楕円 801"/>
        <xdr:cNvSpPr/>
      </xdr:nvSpPr>
      <xdr:spPr>
        <a:xfrm>
          <a:off x="15430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106680</xdr:rowOff>
    </xdr:from>
    <xdr:to>
      <xdr:col>85</xdr:col>
      <xdr:colOff>127000</xdr:colOff>
      <xdr:row>104</xdr:row>
      <xdr:rowOff>125730</xdr:rowOff>
    </xdr:to>
    <xdr:cxnSp macro="">
      <xdr:nvCxnSpPr>
        <xdr:cNvPr id="803" name="直線コネクタ 802"/>
        <xdr:cNvCxnSpPr/>
      </xdr:nvCxnSpPr>
      <xdr:spPr>
        <a:xfrm flipV="1">
          <a:off x="15481300" y="179374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99061</xdr:rowOff>
    </xdr:from>
    <xdr:to>
      <xdr:col>76</xdr:col>
      <xdr:colOff>165100</xdr:colOff>
      <xdr:row>105</xdr:row>
      <xdr:rowOff>29211</xdr:rowOff>
    </xdr:to>
    <xdr:sp macro="" textlink="">
      <xdr:nvSpPr>
        <xdr:cNvPr id="804" name="楕円 803"/>
        <xdr:cNvSpPr/>
      </xdr:nvSpPr>
      <xdr:spPr>
        <a:xfrm>
          <a:off x="14541500" y="17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125730</xdr:rowOff>
    </xdr:from>
    <xdr:to>
      <xdr:col>81</xdr:col>
      <xdr:colOff>50800</xdr:colOff>
      <xdr:row>104</xdr:row>
      <xdr:rowOff>149861</xdr:rowOff>
    </xdr:to>
    <xdr:cxnSp macro="">
      <xdr:nvCxnSpPr>
        <xdr:cNvPr id="805" name="直線コネクタ 804"/>
        <xdr:cNvCxnSpPr/>
      </xdr:nvCxnSpPr>
      <xdr:spPr>
        <a:xfrm flipV="1">
          <a:off x="14592300" y="179565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121920</xdr:rowOff>
    </xdr:from>
    <xdr:to>
      <xdr:col>72</xdr:col>
      <xdr:colOff>38100</xdr:colOff>
      <xdr:row>105</xdr:row>
      <xdr:rowOff>52070</xdr:rowOff>
    </xdr:to>
    <xdr:sp macro="" textlink="">
      <xdr:nvSpPr>
        <xdr:cNvPr id="806" name="楕円 805"/>
        <xdr:cNvSpPr/>
      </xdr:nvSpPr>
      <xdr:spPr>
        <a:xfrm>
          <a:off x="136525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149861</xdr:rowOff>
    </xdr:from>
    <xdr:to>
      <xdr:col>76</xdr:col>
      <xdr:colOff>114300</xdr:colOff>
      <xdr:row>105</xdr:row>
      <xdr:rowOff>1270</xdr:rowOff>
    </xdr:to>
    <xdr:cxnSp macro="">
      <xdr:nvCxnSpPr>
        <xdr:cNvPr id="807" name="直線コネクタ 806"/>
        <xdr:cNvCxnSpPr/>
      </xdr:nvCxnSpPr>
      <xdr:spPr>
        <a:xfrm flipV="1">
          <a:off x="13703300" y="17980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80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9"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810"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21607</xdr:rowOff>
    </xdr:from>
    <xdr:ext cx="405111" cy="259045"/>
    <xdr:sp macro="" textlink="">
      <xdr:nvSpPr>
        <xdr:cNvPr id="811" name="n_1mainValue【庁舎】&#10;有形固定資産減価償却率"/>
        <xdr:cNvSpPr txBox="1"/>
      </xdr:nvSpPr>
      <xdr:spPr>
        <a:xfrm>
          <a:off x="152660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20338</xdr:rowOff>
    </xdr:from>
    <xdr:ext cx="405111" cy="259045"/>
    <xdr:sp macro="" textlink="">
      <xdr:nvSpPr>
        <xdr:cNvPr id="812" name="n_2mainValue【庁舎】&#10;有形固定資産減価償却率"/>
        <xdr:cNvSpPr txBox="1"/>
      </xdr:nvSpPr>
      <xdr:spPr>
        <a:xfrm>
          <a:off x="14389744" y="180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43197</xdr:rowOff>
    </xdr:from>
    <xdr:ext cx="405111" cy="259045"/>
    <xdr:sp macro="" textlink="">
      <xdr:nvSpPr>
        <xdr:cNvPr id="813" name="n_3mainValue【庁舎】&#10;有形固定資産減価償却率"/>
        <xdr:cNvSpPr txBox="1"/>
      </xdr:nvSpPr>
      <xdr:spPr>
        <a:xfrm>
          <a:off x="13500744" y="180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4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xdr:rowOff>
    </xdr:from>
    <xdr:to>
      <xdr:col>116</xdr:col>
      <xdr:colOff>114300</xdr:colOff>
      <xdr:row>105</xdr:row>
      <xdr:rowOff>113937</xdr:rowOff>
    </xdr:to>
    <xdr:sp macro="" textlink="">
      <xdr:nvSpPr>
        <xdr:cNvPr id="854" name="楕円 853"/>
        <xdr:cNvSpPr/>
      </xdr:nvSpPr>
      <xdr:spPr>
        <a:xfrm>
          <a:off x="22110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35214</xdr:rowOff>
    </xdr:from>
    <xdr:ext cx="469744" cy="259045"/>
    <xdr:sp macro="" textlink="">
      <xdr:nvSpPr>
        <xdr:cNvPr id="855" name="【庁舎】&#10;一人当たり面積該当値テキスト"/>
        <xdr:cNvSpPr txBox="1"/>
      </xdr:nvSpPr>
      <xdr:spPr>
        <a:xfrm>
          <a:off x="22199600" y="1786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56" name="楕円 855"/>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63137</xdr:rowOff>
    </xdr:from>
    <xdr:to>
      <xdr:col>116</xdr:col>
      <xdr:colOff>63500</xdr:colOff>
      <xdr:row>105</xdr:row>
      <xdr:rowOff>76200</xdr:rowOff>
    </xdr:to>
    <xdr:cxnSp macro="">
      <xdr:nvCxnSpPr>
        <xdr:cNvPr id="857" name="直線コネクタ 856"/>
        <xdr:cNvCxnSpPr/>
      </xdr:nvCxnSpPr>
      <xdr:spPr>
        <a:xfrm flipV="1">
          <a:off x="21323300" y="1806538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38463</xdr:rowOff>
    </xdr:from>
    <xdr:to>
      <xdr:col>107</xdr:col>
      <xdr:colOff>101600</xdr:colOff>
      <xdr:row>105</xdr:row>
      <xdr:rowOff>140063</xdr:rowOff>
    </xdr:to>
    <xdr:sp macro="" textlink="">
      <xdr:nvSpPr>
        <xdr:cNvPr id="858" name="楕円 857"/>
        <xdr:cNvSpPr/>
      </xdr:nvSpPr>
      <xdr:spPr>
        <a:xfrm>
          <a:off x="2038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89263</xdr:rowOff>
    </xdr:to>
    <xdr:cxnSp macro="">
      <xdr:nvCxnSpPr>
        <xdr:cNvPr id="859" name="直線コネクタ 858"/>
        <xdr:cNvCxnSpPr/>
      </xdr:nvCxnSpPr>
      <xdr:spPr>
        <a:xfrm flipV="1">
          <a:off x="20434300" y="180784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49893</xdr:rowOff>
    </xdr:from>
    <xdr:to>
      <xdr:col>102</xdr:col>
      <xdr:colOff>165100</xdr:colOff>
      <xdr:row>105</xdr:row>
      <xdr:rowOff>151493</xdr:rowOff>
    </xdr:to>
    <xdr:sp macro="" textlink="">
      <xdr:nvSpPr>
        <xdr:cNvPr id="860" name="楕円 859"/>
        <xdr:cNvSpPr/>
      </xdr:nvSpPr>
      <xdr:spPr>
        <a:xfrm>
          <a:off x="19494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89263</xdr:rowOff>
    </xdr:from>
    <xdr:to>
      <xdr:col>107</xdr:col>
      <xdr:colOff>50800</xdr:colOff>
      <xdr:row>105</xdr:row>
      <xdr:rowOff>100693</xdr:rowOff>
    </xdr:to>
    <xdr:cxnSp macro="">
      <xdr:nvCxnSpPr>
        <xdr:cNvPr id="861" name="直線コネクタ 860"/>
        <xdr:cNvCxnSpPr/>
      </xdr:nvCxnSpPr>
      <xdr:spPr>
        <a:xfrm flipV="1">
          <a:off x="19545300" y="180915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6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3"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6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865" name="n_1mainValue【庁舎】&#10;一人当たり面積"/>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156590</xdr:rowOff>
    </xdr:from>
    <xdr:ext cx="469744" cy="259045"/>
    <xdr:sp macro="" textlink="">
      <xdr:nvSpPr>
        <xdr:cNvPr id="866" name="n_2mainValue【庁舎】&#10;一人当たり面積"/>
        <xdr:cNvSpPr txBox="1"/>
      </xdr:nvSpPr>
      <xdr:spPr>
        <a:xfrm>
          <a:off x="20199427" y="178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168020</xdr:rowOff>
    </xdr:from>
    <xdr:ext cx="469744" cy="259045"/>
    <xdr:sp macro="" textlink="">
      <xdr:nvSpPr>
        <xdr:cNvPr id="867" name="n_3mainValue【庁舎】&#10;一人当たり面積"/>
        <xdr:cNvSpPr txBox="1"/>
      </xdr:nvSpPr>
      <xdr:spPr>
        <a:xfrm>
          <a:off x="19310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これらの施設の中でも、特に保健センター・保健所について類似団体数値と比較して大きく上回っている。当市の保健センターは昭和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年に建築され平成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年に改修を行っているが、築</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年を経過して老朽化が激しく、更新が必要な時期が来ている。中長期計画上では、令和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度に</a:t>
          </a:r>
          <a:r>
            <a:rPr kumimoji="1" lang="ja-JP" altLang="ja-JP" sz="1100">
              <a:solidFill>
                <a:schemeClr val="dk1"/>
              </a:solidFill>
              <a:effectLst/>
              <a:latin typeface="+mn-lt"/>
              <a:ea typeface="+mn-ea"/>
              <a:cs typeface="+mn-cs"/>
            </a:rPr>
            <a:t>施設の更新を行う予定としている。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長引く景気低迷、過疎化による個人・法人市民税の減収、地価の下落による固定資産税の減収などから</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下回っている。退職者不補充等の定員管理・給与の適正化、第三者機関の補助金検討委員会による補助金の見直し、指定管理者制度の積極導入、投資的経費の抑制等、歳出の徹底的な見直しを実施する。また、税収の徴収率向上対策、債権管理室による税外債権の回収、市有財産の売却、広告事業、ふるさと納税の</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の強化等の歳入確保に努める。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経常収支比率は、平成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％台で推移し、</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93.7</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っている。人件費・扶助費・公債費の義務的経費については、いずれも類似団体平均を下回っているが比率が高くなっているのは、市で自治体病院を抱えることによる繰出金や公共下水道の整備率が高いことに伴い公共下水道事業会計へ公債費の繰出金が多くなっているためである。今後、経常経費の中で構成比が大きい人件費については、退職者不補充等の定員適正管理により抑制に努め、繰出金については、全ての特別会計で経費支出の効率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118473</xdr:rowOff>
    </xdr:from>
    <xdr:to>
      <xdr:col>23</xdr:col>
      <xdr:colOff>133350</xdr:colOff>
      <xdr:row>60</xdr:row>
      <xdr:rowOff>152944</xdr:rowOff>
    </xdr:to>
    <xdr:cxnSp macro="">
      <xdr:nvCxnSpPr>
        <xdr:cNvPr id="134" name="直線コネクタ 133"/>
        <xdr:cNvCxnSpPr/>
      </xdr:nvCxnSpPr>
      <xdr:spPr>
        <a:xfrm flipV="1">
          <a:off x="4114800" y="1040547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152944</xdr:rowOff>
    </xdr:from>
    <xdr:to>
      <xdr:col>19</xdr:col>
      <xdr:colOff>133350</xdr:colOff>
      <xdr:row>60</xdr:row>
      <xdr:rowOff>159838</xdr:rowOff>
    </xdr:to>
    <xdr:cxnSp macro="">
      <xdr:nvCxnSpPr>
        <xdr:cNvPr id="137" name="直線コネクタ 136"/>
        <xdr:cNvCxnSpPr/>
      </xdr:nvCxnSpPr>
      <xdr:spPr>
        <a:xfrm flipV="1">
          <a:off x="3225800" y="104399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152944</xdr:rowOff>
    </xdr:from>
    <xdr:to>
      <xdr:col>15</xdr:col>
      <xdr:colOff>82550</xdr:colOff>
      <xdr:row>60</xdr:row>
      <xdr:rowOff>159838</xdr:rowOff>
    </xdr:to>
    <xdr:cxnSp macro="">
      <xdr:nvCxnSpPr>
        <xdr:cNvPr id="140" name="直線コネクタ 139"/>
        <xdr:cNvCxnSpPr/>
      </xdr:nvCxnSpPr>
      <xdr:spPr>
        <a:xfrm>
          <a:off x="2336800" y="104399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152944</xdr:rowOff>
    </xdr:from>
    <xdr:to>
      <xdr:col>11</xdr:col>
      <xdr:colOff>31750</xdr:colOff>
      <xdr:row>61</xdr:row>
      <xdr:rowOff>9072</xdr:rowOff>
    </xdr:to>
    <xdr:cxnSp macro="">
      <xdr:nvCxnSpPr>
        <xdr:cNvPr id="143" name="直線コネクタ 142"/>
        <xdr:cNvCxnSpPr/>
      </xdr:nvCxnSpPr>
      <xdr:spPr>
        <a:xfrm flipV="1">
          <a:off x="1447800" y="1043994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53" name="楕円 152"/>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39750</xdr:rowOff>
    </xdr:from>
    <xdr:ext cx="762000" cy="259045"/>
    <xdr:sp macro="" textlink="">
      <xdr:nvSpPr>
        <xdr:cNvPr id="154" name="財政構造の弾力性該当値テキスト"/>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102144</xdr:rowOff>
    </xdr:from>
    <xdr:to>
      <xdr:col>19</xdr:col>
      <xdr:colOff>184150</xdr:colOff>
      <xdr:row>61</xdr:row>
      <xdr:rowOff>32294</xdr:rowOff>
    </xdr:to>
    <xdr:sp macro="" textlink="">
      <xdr:nvSpPr>
        <xdr:cNvPr id="155" name="楕円 154"/>
        <xdr:cNvSpPr/>
      </xdr:nvSpPr>
      <xdr:spPr>
        <a:xfrm>
          <a:off x="4064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17071</xdr:rowOff>
    </xdr:from>
    <xdr:ext cx="736600" cy="259045"/>
    <xdr:sp macro="" textlink="">
      <xdr:nvSpPr>
        <xdr:cNvPr id="156" name="テキスト ボックス 155"/>
        <xdr:cNvSpPr txBox="1"/>
      </xdr:nvSpPr>
      <xdr:spPr>
        <a:xfrm>
          <a:off x="3733800" y="1047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109038</xdr:rowOff>
    </xdr:from>
    <xdr:to>
      <xdr:col>15</xdr:col>
      <xdr:colOff>133350</xdr:colOff>
      <xdr:row>61</xdr:row>
      <xdr:rowOff>39188</xdr:rowOff>
    </xdr:to>
    <xdr:sp macro="" textlink="">
      <xdr:nvSpPr>
        <xdr:cNvPr id="157" name="楕円 156"/>
        <xdr:cNvSpPr/>
      </xdr:nvSpPr>
      <xdr:spPr>
        <a:xfrm>
          <a:off x="3175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23965</xdr:rowOff>
    </xdr:from>
    <xdr:ext cx="762000" cy="259045"/>
    <xdr:sp macro="" textlink="">
      <xdr:nvSpPr>
        <xdr:cNvPr id="158" name="テキスト ボックス 157"/>
        <xdr:cNvSpPr txBox="1"/>
      </xdr:nvSpPr>
      <xdr:spPr>
        <a:xfrm>
          <a:off x="2844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102144</xdr:rowOff>
    </xdr:from>
    <xdr:to>
      <xdr:col>11</xdr:col>
      <xdr:colOff>82550</xdr:colOff>
      <xdr:row>61</xdr:row>
      <xdr:rowOff>32294</xdr:rowOff>
    </xdr:to>
    <xdr:sp macro="" textlink="">
      <xdr:nvSpPr>
        <xdr:cNvPr id="159" name="楕円 158"/>
        <xdr:cNvSpPr/>
      </xdr:nvSpPr>
      <xdr:spPr>
        <a:xfrm>
          <a:off x="2286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17071</xdr:rowOff>
    </xdr:from>
    <xdr:ext cx="762000" cy="259045"/>
    <xdr:sp macro="" textlink="">
      <xdr:nvSpPr>
        <xdr:cNvPr id="160" name="テキスト ボックス 159"/>
        <xdr:cNvSpPr txBox="1"/>
      </xdr:nvSpPr>
      <xdr:spPr>
        <a:xfrm>
          <a:off x="1955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129722</xdr:rowOff>
    </xdr:from>
    <xdr:to>
      <xdr:col>7</xdr:col>
      <xdr:colOff>31750</xdr:colOff>
      <xdr:row>61</xdr:row>
      <xdr:rowOff>59872</xdr:rowOff>
    </xdr:to>
    <xdr:sp macro="" textlink="">
      <xdr:nvSpPr>
        <xdr:cNvPr id="161" name="楕円 160"/>
        <xdr:cNvSpPr/>
      </xdr:nvSpPr>
      <xdr:spPr>
        <a:xfrm>
          <a:off x="1397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44649</xdr:rowOff>
    </xdr:from>
    <xdr:ext cx="762000" cy="259045"/>
    <xdr:sp macro="" textlink="">
      <xdr:nvSpPr>
        <xdr:cNvPr id="162" name="テキスト ボックス 161"/>
        <xdr:cNvSpPr txBox="1"/>
      </xdr:nvSpPr>
      <xdr:spPr>
        <a:xfrm>
          <a:off x="1066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投資的経費の増加に伴う事業費支弁人件費の増加により前年度に比べ</a:t>
          </a:r>
          <a:r>
            <a:rPr kumimoji="1" lang="en-US" altLang="ja-JP" sz="1100" b="0" i="0" baseline="0">
              <a:solidFill>
                <a:schemeClr val="dk1"/>
              </a:solidFill>
              <a:effectLst/>
              <a:latin typeface="+mn-lt"/>
              <a:ea typeface="+mn-ea"/>
              <a:cs typeface="+mn-cs"/>
            </a:rPr>
            <a:t>4,562</a:t>
          </a:r>
          <a:r>
            <a:rPr kumimoji="1" lang="ja-JP" altLang="ja-JP" sz="1100" b="0" i="0" baseline="0">
              <a:solidFill>
                <a:schemeClr val="dk1"/>
              </a:solidFill>
              <a:effectLst/>
              <a:latin typeface="+mn-lt"/>
              <a:ea typeface="+mn-ea"/>
              <a:cs typeface="+mn-cs"/>
            </a:rPr>
            <a:t>円増加しているが、類似団体平均を</a:t>
          </a:r>
          <a:r>
            <a:rPr kumimoji="1" lang="en-US" altLang="ja-JP" sz="1100" b="0" i="0" baseline="0">
              <a:solidFill>
                <a:schemeClr val="dk1"/>
              </a:solidFill>
              <a:effectLst/>
              <a:latin typeface="+mn-lt"/>
              <a:ea typeface="+mn-ea"/>
              <a:cs typeface="+mn-cs"/>
            </a:rPr>
            <a:t>172</a:t>
          </a:r>
          <a:r>
            <a:rPr kumimoji="1" lang="ja-JP" altLang="ja-JP" sz="1100" b="0" i="0" baseline="0">
              <a:solidFill>
                <a:schemeClr val="dk1"/>
              </a:solidFill>
              <a:effectLst/>
              <a:latin typeface="+mn-lt"/>
              <a:ea typeface="+mn-ea"/>
              <a:cs typeface="+mn-cs"/>
            </a:rPr>
            <a:t>円下回っている。人件費のうち職員給については、類似団体平均を下回り、定員管理計画の成果が表れているが、物件費については平均を上回っている。これは、八幡浜市行政改革大綱に基づき、業務の民間委託を推進し、職員人件費等から委託料（物件費）へシフトしていることや職員数の削減により臨時職員が増え、賃金（物件費）が増加していることが要因となっている。今後も民間委託が可能な業務については適宜見直し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8187</xdr:rowOff>
    </xdr:from>
    <xdr:to>
      <xdr:col>23</xdr:col>
      <xdr:colOff>133350</xdr:colOff>
      <xdr:row>84</xdr:row>
      <xdr:rowOff>35708</xdr:rowOff>
    </xdr:to>
    <xdr:cxnSp macro="">
      <xdr:nvCxnSpPr>
        <xdr:cNvPr id="193" name="直線コネクタ 192"/>
        <xdr:cNvCxnSpPr/>
      </xdr:nvCxnSpPr>
      <xdr:spPr>
        <a:xfrm>
          <a:off x="4114800" y="14409987"/>
          <a:ext cx="8382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152509</xdr:rowOff>
    </xdr:from>
    <xdr:to>
      <xdr:col>19</xdr:col>
      <xdr:colOff>133350</xdr:colOff>
      <xdr:row>84</xdr:row>
      <xdr:rowOff>8187</xdr:rowOff>
    </xdr:to>
    <xdr:cxnSp macro="">
      <xdr:nvCxnSpPr>
        <xdr:cNvPr id="196" name="直線コネクタ 195"/>
        <xdr:cNvCxnSpPr/>
      </xdr:nvCxnSpPr>
      <xdr:spPr>
        <a:xfrm>
          <a:off x="3225800" y="14382859"/>
          <a:ext cx="889000" cy="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150023</xdr:rowOff>
    </xdr:from>
    <xdr:to>
      <xdr:col>15</xdr:col>
      <xdr:colOff>82550</xdr:colOff>
      <xdr:row>83</xdr:row>
      <xdr:rowOff>152509</xdr:rowOff>
    </xdr:to>
    <xdr:cxnSp macro="">
      <xdr:nvCxnSpPr>
        <xdr:cNvPr id="199" name="直線コネクタ 198"/>
        <xdr:cNvCxnSpPr/>
      </xdr:nvCxnSpPr>
      <xdr:spPr>
        <a:xfrm>
          <a:off x="2336800" y="14380373"/>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92830</xdr:rowOff>
    </xdr:from>
    <xdr:to>
      <xdr:col>11</xdr:col>
      <xdr:colOff>31750</xdr:colOff>
      <xdr:row>83</xdr:row>
      <xdr:rowOff>150023</xdr:rowOff>
    </xdr:to>
    <xdr:cxnSp macro="">
      <xdr:nvCxnSpPr>
        <xdr:cNvPr id="202" name="直線コネクタ 201"/>
        <xdr:cNvCxnSpPr/>
      </xdr:nvCxnSpPr>
      <xdr:spPr>
        <a:xfrm>
          <a:off x="1447800" y="14323180"/>
          <a:ext cx="889000" cy="5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156358</xdr:rowOff>
    </xdr:from>
    <xdr:to>
      <xdr:col>23</xdr:col>
      <xdr:colOff>184150</xdr:colOff>
      <xdr:row>84</xdr:row>
      <xdr:rowOff>86508</xdr:rowOff>
    </xdr:to>
    <xdr:sp macro="" textlink="">
      <xdr:nvSpPr>
        <xdr:cNvPr id="212" name="楕円 211"/>
        <xdr:cNvSpPr/>
      </xdr:nvSpPr>
      <xdr:spPr>
        <a:xfrm>
          <a:off x="4902200" y="143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1435</xdr:rowOff>
    </xdr:from>
    <xdr:ext cx="762000" cy="259045"/>
    <xdr:sp macro="" textlink="">
      <xdr:nvSpPr>
        <xdr:cNvPr id="213" name="人件費・物件費等の状況該当値テキスト"/>
        <xdr:cNvSpPr txBox="1"/>
      </xdr:nvSpPr>
      <xdr:spPr>
        <a:xfrm>
          <a:off x="5041900" y="142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128837</xdr:rowOff>
    </xdr:from>
    <xdr:to>
      <xdr:col>19</xdr:col>
      <xdr:colOff>184150</xdr:colOff>
      <xdr:row>84</xdr:row>
      <xdr:rowOff>58987</xdr:rowOff>
    </xdr:to>
    <xdr:sp macro="" textlink="">
      <xdr:nvSpPr>
        <xdr:cNvPr id="214" name="楕円 213"/>
        <xdr:cNvSpPr/>
      </xdr:nvSpPr>
      <xdr:spPr>
        <a:xfrm>
          <a:off x="4064000" y="143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69164</xdr:rowOff>
    </xdr:from>
    <xdr:ext cx="736600" cy="259045"/>
    <xdr:sp macro="" textlink="">
      <xdr:nvSpPr>
        <xdr:cNvPr id="215" name="テキスト ボックス 214"/>
        <xdr:cNvSpPr txBox="1"/>
      </xdr:nvSpPr>
      <xdr:spPr>
        <a:xfrm>
          <a:off x="3733800" y="1412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101709</xdr:rowOff>
    </xdr:from>
    <xdr:to>
      <xdr:col>15</xdr:col>
      <xdr:colOff>133350</xdr:colOff>
      <xdr:row>84</xdr:row>
      <xdr:rowOff>31859</xdr:rowOff>
    </xdr:to>
    <xdr:sp macro="" textlink="">
      <xdr:nvSpPr>
        <xdr:cNvPr id="216" name="楕円 215"/>
        <xdr:cNvSpPr/>
      </xdr:nvSpPr>
      <xdr:spPr>
        <a:xfrm>
          <a:off x="3175000" y="14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42036</xdr:rowOff>
    </xdr:from>
    <xdr:ext cx="762000" cy="259045"/>
    <xdr:sp macro="" textlink="">
      <xdr:nvSpPr>
        <xdr:cNvPr id="217" name="テキスト ボックス 216"/>
        <xdr:cNvSpPr txBox="1"/>
      </xdr:nvSpPr>
      <xdr:spPr>
        <a:xfrm>
          <a:off x="2844800" y="1410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99223</xdr:rowOff>
    </xdr:from>
    <xdr:to>
      <xdr:col>11</xdr:col>
      <xdr:colOff>82550</xdr:colOff>
      <xdr:row>84</xdr:row>
      <xdr:rowOff>29373</xdr:rowOff>
    </xdr:to>
    <xdr:sp macro="" textlink="">
      <xdr:nvSpPr>
        <xdr:cNvPr id="218" name="楕円 217"/>
        <xdr:cNvSpPr/>
      </xdr:nvSpPr>
      <xdr:spPr>
        <a:xfrm>
          <a:off x="2286000" y="1432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14150</xdr:rowOff>
    </xdr:from>
    <xdr:ext cx="762000" cy="259045"/>
    <xdr:sp macro="" textlink="">
      <xdr:nvSpPr>
        <xdr:cNvPr id="219" name="テキスト ボックス 218"/>
        <xdr:cNvSpPr txBox="1"/>
      </xdr:nvSpPr>
      <xdr:spPr>
        <a:xfrm>
          <a:off x="1955800" y="144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42030</xdr:rowOff>
    </xdr:from>
    <xdr:to>
      <xdr:col>7</xdr:col>
      <xdr:colOff>31750</xdr:colOff>
      <xdr:row>83</xdr:row>
      <xdr:rowOff>143630</xdr:rowOff>
    </xdr:to>
    <xdr:sp macro="" textlink="">
      <xdr:nvSpPr>
        <xdr:cNvPr id="220" name="楕円 219"/>
        <xdr:cNvSpPr/>
      </xdr:nvSpPr>
      <xdr:spPr>
        <a:xfrm>
          <a:off x="1397000" y="142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128407</xdr:rowOff>
    </xdr:from>
    <xdr:ext cx="762000" cy="259045"/>
    <xdr:sp macro="" textlink="">
      <xdr:nvSpPr>
        <xdr:cNvPr id="221" name="テキスト ボックス 220"/>
        <xdr:cNvSpPr txBox="1"/>
      </xdr:nvSpPr>
      <xdr:spPr>
        <a:xfrm>
          <a:off x="1066800" y="1435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現行の給料表は人事院勧告を完全実施し、手当の見直し等を行っており、ラスパイレス指数は類似団体平均と</a:t>
          </a:r>
          <a:r>
            <a:rPr kumimoji="1" lang="ja-JP" altLang="en-US" sz="1100" b="0" i="0" baseline="0">
              <a:solidFill>
                <a:schemeClr val="dk1"/>
              </a:solidFill>
              <a:effectLst/>
              <a:latin typeface="+mn-lt"/>
              <a:ea typeface="+mn-ea"/>
              <a:cs typeface="+mn-cs"/>
            </a:rPr>
            <a:t>ほぼ</a:t>
          </a:r>
          <a:r>
            <a:rPr kumimoji="1" lang="ja-JP" altLang="ja-JP" sz="1100" b="0" i="0" baseline="0">
              <a:solidFill>
                <a:schemeClr val="dk1"/>
              </a:solidFill>
              <a:effectLst/>
              <a:latin typeface="+mn-lt"/>
              <a:ea typeface="+mn-ea"/>
              <a:cs typeface="+mn-cs"/>
            </a:rPr>
            <a:t>同じ数値となっている。人事評価制度の導入などにより、職務・職責に応じた給与構造への転換を図り、今後も類似団体平均水準を維持する。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68036</xdr:rowOff>
    </xdr:to>
    <xdr:cxnSp macro="">
      <xdr:nvCxnSpPr>
        <xdr:cNvPr id="257" name="直線コネクタ 256"/>
        <xdr:cNvCxnSpPr/>
      </xdr:nvCxnSpPr>
      <xdr:spPr>
        <a:xfrm>
          <a:off x="16179800" y="149497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60" name="直線コネクタ 259"/>
        <xdr:cNvCxnSpPr/>
      </xdr:nvCxnSpPr>
      <xdr:spPr>
        <a:xfrm flipV="1">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68036</xdr:rowOff>
    </xdr:to>
    <xdr:cxnSp macro="">
      <xdr:nvCxnSpPr>
        <xdr:cNvPr id="263" name="直線コネクタ 262"/>
        <xdr:cNvCxnSpPr/>
      </xdr:nvCxnSpPr>
      <xdr:spPr>
        <a:xfrm>
          <a:off x="14401800" y="1498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79527</xdr:rowOff>
    </xdr:to>
    <xdr:cxnSp macro="">
      <xdr:nvCxnSpPr>
        <xdr:cNvPr id="266" name="直線コネクタ 265"/>
        <xdr:cNvCxnSpPr/>
      </xdr:nvCxnSpPr>
      <xdr:spPr>
        <a:xfrm flipV="1">
          <a:off x="13512800" y="149841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6" name="楕円 275"/>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7"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8" name="楕円 277"/>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94541</xdr:rowOff>
    </xdr:from>
    <xdr:ext cx="736600" cy="259045"/>
    <xdr:sp macro="" textlink="">
      <xdr:nvSpPr>
        <xdr:cNvPr id="279" name="テキスト ボックス 278"/>
        <xdr:cNvSpPr txBox="1"/>
      </xdr:nvSpPr>
      <xdr:spPr>
        <a:xfrm>
          <a:off x="15798800" y="146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2" name="楕円 281"/>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3" name="テキスト ボックス 282"/>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4" name="楕円 283"/>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5" name="テキスト ボックス 284"/>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1.12</a:t>
          </a:r>
          <a:r>
            <a:rPr kumimoji="1" lang="ja-JP" altLang="ja-JP" sz="1100" b="0" i="0" baseline="0">
              <a:solidFill>
                <a:schemeClr val="dk1"/>
              </a:solidFill>
              <a:effectLst/>
              <a:latin typeface="+mn-lt"/>
              <a:ea typeface="+mn-ea"/>
              <a:cs typeface="+mn-cs"/>
            </a:rPr>
            <a:t>人下回っており、定員適正化計画の成果が表れている。定員適正化計画（計画期間：平成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79</a:t>
          </a:r>
          <a:r>
            <a:rPr kumimoji="1" lang="ja-JP" altLang="ja-JP" sz="1100" b="0" i="0" baseline="0">
              <a:solidFill>
                <a:schemeClr val="dk1"/>
              </a:solidFill>
              <a:effectLst/>
              <a:latin typeface="+mn-lt"/>
              <a:ea typeface="+mn-ea"/>
              <a:cs typeface="+mn-cs"/>
            </a:rPr>
            <a:t>人の削減を行い、合併（</a:t>
          </a:r>
          <a:r>
            <a:rPr kumimoji="1" lang="en-US" altLang="ja-JP" sz="1100" b="0" i="0" baseline="0">
              <a:solidFill>
                <a:schemeClr val="dk1"/>
              </a:solidFill>
              <a:effectLst/>
              <a:latin typeface="+mn-lt"/>
              <a:ea typeface="+mn-ea"/>
              <a:cs typeface="+mn-cs"/>
            </a:rPr>
            <a:t>H17.3.28</a:t>
          </a:r>
          <a:r>
            <a:rPr kumimoji="1" lang="ja-JP" altLang="ja-JP" sz="1100" b="0" i="0" baseline="0">
              <a:solidFill>
                <a:schemeClr val="dk1"/>
              </a:solidFill>
              <a:effectLst/>
              <a:latin typeface="+mn-lt"/>
              <a:ea typeface="+mn-ea"/>
              <a:cs typeface="+mn-cs"/>
            </a:rPr>
            <a:t>）以降、退職者の不補充等により目標数値以上に職員数を削減してきたが、過剰な職員数の削減は住民サービスの低下をまねくおそれがあるため、今後は、定員適正化計画（</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年度）に基づいて中長期的な視点で職員採用を実施し、適正な人員配置に努める。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141212</xdr:rowOff>
    </xdr:from>
    <xdr:to>
      <xdr:col>81</xdr:col>
      <xdr:colOff>44450</xdr:colOff>
      <xdr:row>61</xdr:row>
      <xdr:rowOff>158448</xdr:rowOff>
    </xdr:to>
    <xdr:cxnSp macro="">
      <xdr:nvCxnSpPr>
        <xdr:cNvPr id="322" name="直線コネクタ 321"/>
        <xdr:cNvCxnSpPr/>
      </xdr:nvCxnSpPr>
      <xdr:spPr>
        <a:xfrm>
          <a:off x="16179800" y="1059966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127423</xdr:rowOff>
    </xdr:from>
    <xdr:to>
      <xdr:col>77</xdr:col>
      <xdr:colOff>44450</xdr:colOff>
      <xdr:row>61</xdr:row>
      <xdr:rowOff>141212</xdr:rowOff>
    </xdr:to>
    <xdr:cxnSp macro="">
      <xdr:nvCxnSpPr>
        <xdr:cNvPr id="325" name="直線コネクタ 324"/>
        <xdr:cNvCxnSpPr/>
      </xdr:nvCxnSpPr>
      <xdr:spPr>
        <a:xfrm>
          <a:off x="15290800" y="105858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127423</xdr:rowOff>
    </xdr:to>
    <xdr:cxnSp macro="">
      <xdr:nvCxnSpPr>
        <xdr:cNvPr id="328" name="直線コネクタ 327"/>
        <xdr:cNvCxnSpPr/>
      </xdr:nvCxnSpPr>
      <xdr:spPr>
        <a:xfrm>
          <a:off x="14401800" y="1055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103294</xdr:rowOff>
    </xdr:to>
    <xdr:cxnSp macro="">
      <xdr:nvCxnSpPr>
        <xdr:cNvPr id="331" name="直線コネクタ 330"/>
        <xdr:cNvCxnSpPr/>
      </xdr:nvCxnSpPr>
      <xdr:spPr>
        <a:xfrm flipV="1">
          <a:off x="13512800" y="1055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107648</xdr:rowOff>
    </xdr:from>
    <xdr:to>
      <xdr:col>81</xdr:col>
      <xdr:colOff>95250</xdr:colOff>
      <xdr:row>62</xdr:row>
      <xdr:rowOff>37798</xdr:rowOff>
    </xdr:to>
    <xdr:sp macro="" textlink="">
      <xdr:nvSpPr>
        <xdr:cNvPr id="341" name="楕円 340"/>
        <xdr:cNvSpPr/>
      </xdr:nvSpPr>
      <xdr:spPr>
        <a:xfrm>
          <a:off x="169672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124175</xdr:rowOff>
    </xdr:from>
    <xdr:ext cx="762000" cy="259045"/>
    <xdr:sp macro="" textlink="">
      <xdr:nvSpPr>
        <xdr:cNvPr id="342" name="定員管理の状況該当値テキスト"/>
        <xdr:cNvSpPr txBox="1"/>
      </xdr:nvSpPr>
      <xdr:spPr>
        <a:xfrm>
          <a:off x="171069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90412</xdr:rowOff>
    </xdr:from>
    <xdr:to>
      <xdr:col>77</xdr:col>
      <xdr:colOff>95250</xdr:colOff>
      <xdr:row>62</xdr:row>
      <xdr:rowOff>20562</xdr:rowOff>
    </xdr:to>
    <xdr:sp macro="" textlink="">
      <xdr:nvSpPr>
        <xdr:cNvPr id="343" name="楕円 342"/>
        <xdr:cNvSpPr/>
      </xdr:nvSpPr>
      <xdr:spPr>
        <a:xfrm>
          <a:off x="16129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30739</xdr:rowOff>
    </xdr:from>
    <xdr:ext cx="736600" cy="259045"/>
    <xdr:sp macro="" textlink="">
      <xdr:nvSpPr>
        <xdr:cNvPr id="344" name="テキスト ボックス 343"/>
        <xdr:cNvSpPr txBox="1"/>
      </xdr:nvSpPr>
      <xdr:spPr>
        <a:xfrm>
          <a:off x="15798800" y="103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76623</xdr:rowOff>
    </xdr:from>
    <xdr:to>
      <xdr:col>73</xdr:col>
      <xdr:colOff>44450</xdr:colOff>
      <xdr:row>62</xdr:row>
      <xdr:rowOff>6773</xdr:rowOff>
    </xdr:to>
    <xdr:sp macro="" textlink="">
      <xdr:nvSpPr>
        <xdr:cNvPr id="345" name="楕円 344"/>
        <xdr:cNvSpPr/>
      </xdr:nvSpPr>
      <xdr:spPr>
        <a:xfrm>
          <a:off x="15240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16950</xdr:rowOff>
    </xdr:from>
    <xdr:ext cx="762000" cy="259045"/>
    <xdr:sp macro="" textlink="">
      <xdr:nvSpPr>
        <xdr:cNvPr id="346" name="テキスト ボックス 345"/>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7" name="楕円 346"/>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156227</xdr:rowOff>
    </xdr:from>
    <xdr:ext cx="762000" cy="259045"/>
    <xdr:sp macro="" textlink="">
      <xdr:nvSpPr>
        <xdr:cNvPr id="348" name="テキスト ボックス 347"/>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52494</xdr:rowOff>
    </xdr:from>
    <xdr:to>
      <xdr:col>64</xdr:col>
      <xdr:colOff>152400</xdr:colOff>
      <xdr:row>61</xdr:row>
      <xdr:rowOff>154094</xdr:rowOff>
    </xdr:to>
    <xdr:sp macro="" textlink="">
      <xdr:nvSpPr>
        <xdr:cNvPr id="349" name="楕円 348"/>
        <xdr:cNvSpPr/>
      </xdr:nvSpPr>
      <xdr:spPr>
        <a:xfrm>
          <a:off x="13462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164271</xdr:rowOff>
    </xdr:from>
    <xdr:ext cx="762000" cy="259045"/>
    <xdr:sp macro="" textlink="">
      <xdr:nvSpPr>
        <xdr:cNvPr id="350" name="テキスト ボックス 349"/>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17.0</a:t>
          </a:r>
          <a:r>
            <a:rPr kumimoji="1" lang="ja-JP" altLang="ja-JP" sz="1100" b="0" i="0" baseline="0">
              <a:solidFill>
                <a:schemeClr val="dk1"/>
              </a:solidFill>
              <a:effectLst/>
              <a:latin typeface="+mn-lt"/>
              <a:ea typeface="+mn-ea"/>
              <a:cs typeface="+mn-cs"/>
            </a:rPr>
            <a:t>％前後であった比率は、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年度から資本費平準化債を発行したことにより改善され、その後は安定している。</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年度は、既発債の償還終了に伴う元利償還金の減少等により</a:t>
          </a:r>
          <a:r>
            <a:rPr kumimoji="1" lang="en-US" altLang="ja-JP" sz="1100" b="0" i="0" baseline="0">
              <a:solidFill>
                <a:schemeClr val="dk1"/>
              </a:solidFill>
              <a:effectLst/>
              <a:latin typeface="+mn-lt"/>
              <a:ea typeface="+mn-ea"/>
              <a:cs typeface="+mn-cs"/>
            </a:rPr>
            <a:t>10.1</a:t>
          </a:r>
          <a:r>
            <a:rPr kumimoji="1" lang="ja-JP" altLang="ja-JP" sz="1100" b="0" i="0" baseline="0">
              <a:solidFill>
                <a:schemeClr val="dk1"/>
              </a:solidFill>
              <a:effectLst/>
              <a:latin typeface="+mn-lt"/>
              <a:ea typeface="+mn-ea"/>
              <a:cs typeface="+mn-cs"/>
            </a:rPr>
            <a:t>％と前年度から</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ポイント改善されたものの、類似団体平均では</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上回っている。今後は、耐震フェリー桟橋整備事業等の大型事業を実施する予定であるため、事業の優先度・必要性を厳しく精査するとともに、過疎債等の交付税措置率の高い起債を優先発行し、比率の急激な上昇を抑制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40111</xdr:rowOff>
    </xdr:from>
    <xdr:to>
      <xdr:col>81</xdr:col>
      <xdr:colOff>44450</xdr:colOff>
      <xdr:row>37</xdr:row>
      <xdr:rowOff>60219</xdr:rowOff>
    </xdr:to>
    <xdr:cxnSp macro="">
      <xdr:nvCxnSpPr>
        <xdr:cNvPr id="384" name="直線コネクタ 383"/>
        <xdr:cNvCxnSpPr/>
      </xdr:nvCxnSpPr>
      <xdr:spPr>
        <a:xfrm flipV="1">
          <a:off x="16179800" y="638376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60219</xdr:rowOff>
    </xdr:from>
    <xdr:to>
      <xdr:col>77</xdr:col>
      <xdr:colOff>44450</xdr:colOff>
      <xdr:row>37</xdr:row>
      <xdr:rowOff>74295</xdr:rowOff>
    </xdr:to>
    <xdr:cxnSp macro="">
      <xdr:nvCxnSpPr>
        <xdr:cNvPr id="387" name="直線コネクタ 386"/>
        <xdr:cNvCxnSpPr/>
      </xdr:nvCxnSpPr>
      <xdr:spPr>
        <a:xfrm flipV="1">
          <a:off x="15290800" y="640386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74295</xdr:rowOff>
    </xdr:from>
    <xdr:to>
      <xdr:col>72</xdr:col>
      <xdr:colOff>203200</xdr:colOff>
      <xdr:row>37</xdr:row>
      <xdr:rowOff>90382</xdr:rowOff>
    </xdr:to>
    <xdr:cxnSp macro="">
      <xdr:nvCxnSpPr>
        <xdr:cNvPr id="390" name="直線コネクタ 389"/>
        <xdr:cNvCxnSpPr/>
      </xdr:nvCxnSpPr>
      <xdr:spPr>
        <a:xfrm flipV="1">
          <a:off x="14401800" y="641794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90382</xdr:rowOff>
    </xdr:from>
    <xdr:to>
      <xdr:col>68</xdr:col>
      <xdr:colOff>152400</xdr:colOff>
      <xdr:row>37</xdr:row>
      <xdr:rowOff>90382</xdr:rowOff>
    </xdr:to>
    <xdr:cxnSp macro="">
      <xdr:nvCxnSpPr>
        <xdr:cNvPr id="393" name="直線コネクタ 392"/>
        <xdr:cNvCxnSpPr/>
      </xdr:nvCxnSpPr>
      <xdr:spPr>
        <a:xfrm>
          <a:off x="13512800" y="6434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160761</xdr:rowOff>
    </xdr:from>
    <xdr:to>
      <xdr:col>81</xdr:col>
      <xdr:colOff>95250</xdr:colOff>
      <xdr:row>37</xdr:row>
      <xdr:rowOff>90911</xdr:rowOff>
    </xdr:to>
    <xdr:sp macro="" textlink="">
      <xdr:nvSpPr>
        <xdr:cNvPr id="403" name="楕円 402"/>
        <xdr:cNvSpPr/>
      </xdr:nvSpPr>
      <xdr:spPr>
        <a:xfrm>
          <a:off x="169672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132838</xdr:rowOff>
    </xdr:from>
    <xdr:ext cx="762000" cy="259045"/>
    <xdr:sp macro="" textlink="">
      <xdr:nvSpPr>
        <xdr:cNvPr id="404" name="公債費負担の状況該当値テキスト"/>
        <xdr:cNvSpPr txBox="1"/>
      </xdr:nvSpPr>
      <xdr:spPr>
        <a:xfrm>
          <a:off x="17106900" y="63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9419</xdr:rowOff>
    </xdr:from>
    <xdr:to>
      <xdr:col>77</xdr:col>
      <xdr:colOff>95250</xdr:colOff>
      <xdr:row>37</xdr:row>
      <xdr:rowOff>111019</xdr:rowOff>
    </xdr:to>
    <xdr:sp macro="" textlink="">
      <xdr:nvSpPr>
        <xdr:cNvPr id="405" name="楕円 404"/>
        <xdr:cNvSpPr/>
      </xdr:nvSpPr>
      <xdr:spPr>
        <a:xfrm>
          <a:off x="16129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95796</xdr:rowOff>
    </xdr:from>
    <xdr:ext cx="736600" cy="259045"/>
    <xdr:sp macro="" textlink="">
      <xdr:nvSpPr>
        <xdr:cNvPr id="406" name="テキスト ボックス 40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23495</xdr:rowOff>
    </xdr:from>
    <xdr:to>
      <xdr:col>73</xdr:col>
      <xdr:colOff>44450</xdr:colOff>
      <xdr:row>37</xdr:row>
      <xdr:rowOff>125095</xdr:rowOff>
    </xdr:to>
    <xdr:sp macro="" textlink="">
      <xdr:nvSpPr>
        <xdr:cNvPr id="407" name="楕円 406"/>
        <xdr:cNvSpPr/>
      </xdr:nvSpPr>
      <xdr:spPr>
        <a:xfrm>
          <a:off x="15240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109872</xdr:rowOff>
    </xdr:from>
    <xdr:ext cx="762000" cy="259045"/>
    <xdr:sp macro="" textlink="">
      <xdr:nvSpPr>
        <xdr:cNvPr id="408" name="テキスト ボックス 407"/>
        <xdr:cNvSpPr txBox="1"/>
      </xdr:nvSpPr>
      <xdr:spPr>
        <a:xfrm>
          <a:off x="14909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39582</xdr:rowOff>
    </xdr:from>
    <xdr:to>
      <xdr:col>68</xdr:col>
      <xdr:colOff>203200</xdr:colOff>
      <xdr:row>37</xdr:row>
      <xdr:rowOff>141182</xdr:rowOff>
    </xdr:to>
    <xdr:sp macro="" textlink="">
      <xdr:nvSpPr>
        <xdr:cNvPr id="409" name="楕円 408"/>
        <xdr:cNvSpPr/>
      </xdr:nvSpPr>
      <xdr:spPr>
        <a:xfrm>
          <a:off x="14351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125958</xdr:rowOff>
    </xdr:from>
    <xdr:ext cx="762000" cy="259045"/>
    <xdr:sp macro="" textlink="">
      <xdr:nvSpPr>
        <xdr:cNvPr id="410" name="テキスト ボックス 409"/>
        <xdr:cNvSpPr txBox="1"/>
      </xdr:nvSpPr>
      <xdr:spPr>
        <a:xfrm>
          <a:off x="14020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39582</xdr:rowOff>
    </xdr:from>
    <xdr:to>
      <xdr:col>64</xdr:col>
      <xdr:colOff>152400</xdr:colOff>
      <xdr:row>37</xdr:row>
      <xdr:rowOff>141182</xdr:rowOff>
    </xdr:to>
    <xdr:sp macro="" textlink="">
      <xdr:nvSpPr>
        <xdr:cNvPr id="411" name="楕円 410"/>
        <xdr:cNvSpPr/>
      </xdr:nvSpPr>
      <xdr:spPr>
        <a:xfrm>
          <a:off x="13462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125958</xdr:rowOff>
    </xdr:from>
    <xdr:ext cx="762000" cy="259045"/>
    <xdr:sp macro="" textlink="">
      <xdr:nvSpPr>
        <xdr:cNvPr id="412" name="テキスト ボックス 411"/>
        <xdr:cNvSpPr txBox="1"/>
      </xdr:nvSpPr>
      <xdr:spPr>
        <a:xfrm>
          <a:off x="13131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％前後であった比率は、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年度から資本費平準化債の発行により下水道事業への繰出金を抑制したことで飛躍的に改善された。</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保内総合児童センター建設事業など大型事業の</a:t>
          </a:r>
          <a:r>
            <a:rPr kumimoji="1" lang="ja-JP" altLang="ja-JP" sz="1100" b="0" i="0" baseline="0">
              <a:solidFill>
                <a:schemeClr val="dk1"/>
              </a:solidFill>
              <a:effectLst/>
              <a:latin typeface="+mn-lt"/>
              <a:ea typeface="+mn-ea"/>
              <a:cs typeface="+mn-cs"/>
            </a:rPr>
            <a:t>起債発行</a:t>
          </a:r>
          <a:r>
            <a:rPr kumimoji="1" lang="ja-JP" altLang="en-US" sz="1100" b="0" i="0" baseline="0">
              <a:solidFill>
                <a:schemeClr val="dk1"/>
              </a:solidFill>
              <a:effectLst/>
              <a:latin typeface="+mn-lt"/>
              <a:ea typeface="+mn-ea"/>
              <a:cs typeface="+mn-cs"/>
            </a:rPr>
            <a:t>により</a:t>
          </a:r>
          <a:r>
            <a:rPr kumimoji="1" lang="en-US" altLang="ja-JP" sz="1100" b="0" i="0" baseline="0">
              <a:solidFill>
                <a:schemeClr val="dk1"/>
              </a:solidFill>
              <a:effectLst/>
              <a:latin typeface="+mn-lt"/>
              <a:ea typeface="+mn-ea"/>
              <a:cs typeface="+mn-cs"/>
            </a:rPr>
            <a:t>80.9</a:t>
          </a:r>
          <a:r>
            <a:rPr kumimoji="1" lang="ja-JP" altLang="ja-JP" sz="1100" b="0" i="0" baseline="0">
              <a:solidFill>
                <a:schemeClr val="dk1"/>
              </a:solidFill>
              <a:effectLst/>
              <a:latin typeface="+mn-lt"/>
              <a:ea typeface="+mn-ea"/>
              <a:cs typeface="+mn-cs"/>
            </a:rPr>
            <a:t>％と</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悪化し</a:t>
          </a:r>
          <a:r>
            <a:rPr kumimoji="1" lang="ja-JP" altLang="ja-JP" sz="1100" b="0" i="0" baseline="0">
              <a:solidFill>
                <a:schemeClr val="dk1"/>
              </a:solidFill>
              <a:effectLst/>
              <a:latin typeface="+mn-lt"/>
              <a:ea typeface="+mn-ea"/>
              <a:cs typeface="+mn-cs"/>
            </a:rPr>
            <a:t>、類似団体平均では</a:t>
          </a:r>
          <a:r>
            <a:rPr kumimoji="1" lang="en-US" altLang="ja-JP" sz="1100" b="0" i="0" baseline="0">
              <a:solidFill>
                <a:schemeClr val="dk1"/>
              </a:solidFill>
              <a:effectLst/>
              <a:latin typeface="+mn-lt"/>
              <a:ea typeface="+mn-ea"/>
              <a:cs typeface="+mn-cs"/>
            </a:rPr>
            <a:t>33.0</a:t>
          </a:r>
          <a:r>
            <a:rPr kumimoji="1" lang="ja-JP" altLang="ja-JP" sz="1100" b="0" i="0" baseline="0">
              <a:solidFill>
                <a:schemeClr val="dk1"/>
              </a:solidFill>
              <a:effectLst/>
              <a:latin typeface="+mn-lt"/>
              <a:ea typeface="+mn-ea"/>
              <a:cs typeface="+mn-cs"/>
            </a:rPr>
            <a:t>ポイント上回っている。今後は、</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年度にかけて実施する耐震フェリー桟橋整備事業等の大型事業により地方債現在高が増加し、比率は上昇する見通しであるが、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年度以降は投資的経費を縮小し、地方債現在高の縮減に努める。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9997</xdr:rowOff>
    </xdr:from>
    <xdr:to>
      <xdr:col>81</xdr:col>
      <xdr:colOff>44450</xdr:colOff>
      <xdr:row>15</xdr:row>
      <xdr:rowOff>20338</xdr:rowOff>
    </xdr:to>
    <xdr:cxnSp macro="">
      <xdr:nvCxnSpPr>
        <xdr:cNvPr id="448" name="直線コネクタ 447"/>
        <xdr:cNvCxnSpPr/>
      </xdr:nvCxnSpPr>
      <xdr:spPr>
        <a:xfrm>
          <a:off x="16179800" y="258174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9997</xdr:rowOff>
    </xdr:from>
    <xdr:to>
      <xdr:col>77</xdr:col>
      <xdr:colOff>44450</xdr:colOff>
      <xdr:row>15</xdr:row>
      <xdr:rowOff>42744</xdr:rowOff>
    </xdr:to>
    <xdr:cxnSp macro="">
      <xdr:nvCxnSpPr>
        <xdr:cNvPr id="451" name="直線コネクタ 450"/>
        <xdr:cNvCxnSpPr/>
      </xdr:nvCxnSpPr>
      <xdr:spPr>
        <a:xfrm flipV="1">
          <a:off x="15290800" y="2581747"/>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42744</xdr:rowOff>
    </xdr:from>
    <xdr:to>
      <xdr:col>72</xdr:col>
      <xdr:colOff>203200</xdr:colOff>
      <xdr:row>15</xdr:row>
      <xdr:rowOff>44468</xdr:rowOff>
    </xdr:to>
    <xdr:cxnSp macro="">
      <xdr:nvCxnSpPr>
        <xdr:cNvPr id="454" name="直線コネクタ 453"/>
        <xdr:cNvCxnSpPr/>
      </xdr:nvCxnSpPr>
      <xdr:spPr>
        <a:xfrm flipV="1">
          <a:off x="14401800" y="261449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152491</xdr:rowOff>
    </xdr:from>
    <xdr:to>
      <xdr:col>68</xdr:col>
      <xdr:colOff>152400</xdr:colOff>
      <xdr:row>15</xdr:row>
      <xdr:rowOff>44468</xdr:rowOff>
    </xdr:to>
    <xdr:cxnSp macro="">
      <xdr:nvCxnSpPr>
        <xdr:cNvPr id="457" name="直線コネクタ 456"/>
        <xdr:cNvCxnSpPr/>
      </xdr:nvCxnSpPr>
      <xdr:spPr>
        <a:xfrm>
          <a:off x="13512800" y="2552791"/>
          <a:ext cx="889000" cy="6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140988</xdr:rowOff>
    </xdr:from>
    <xdr:to>
      <xdr:col>81</xdr:col>
      <xdr:colOff>95250</xdr:colOff>
      <xdr:row>15</xdr:row>
      <xdr:rowOff>71138</xdr:rowOff>
    </xdr:to>
    <xdr:sp macro="" textlink="">
      <xdr:nvSpPr>
        <xdr:cNvPr id="467" name="楕円 466"/>
        <xdr:cNvSpPr/>
      </xdr:nvSpPr>
      <xdr:spPr>
        <a:xfrm>
          <a:off x="16967200" y="2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113065</xdr:rowOff>
    </xdr:from>
    <xdr:ext cx="762000" cy="259045"/>
    <xdr:sp macro="" textlink="">
      <xdr:nvSpPr>
        <xdr:cNvPr id="468" name="将来負担の状況該当値テキスト"/>
        <xdr:cNvSpPr txBox="1"/>
      </xdr:nvSpPr>
      <xdr:spPr>
        <a:xfrm>
          <a:off x="17106900" y="251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130647</xdr:rowOff>
    </xdr:from>
    <xdr:to>
      <xdr:col>77</xdr:col>
      <xdr:colOff>95250</xdr:colOff>
      <xdr:row>15</xdr:row>
      <xdr:rowOff>60797</xdr:rowOff>
    </xdr:to>
    <xdr:sp macro="" textlink="">
      <xdr:nvSpPr>
        <xdr:cNvPr id="469" name="楕円 468"/>
        <xdr:cNvSpPr/>
      </xdr:nvSpPr>
      <xdr:spPr>
        <a:xfrm>
          <a:off x="16129000" y="253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45574</xdr:rowOff>
    </xdr:from>
    <xdr:ext cx="736600" cy="259045"/>
    <xdr:sp macro="" textlink="">
      <xdr:nvSpPr>
        <xdr:cNvPr id="470" name="テキスト ボックス 469"/>
        <xdr:cNvSpPr txBox="1"/>
      </xdr:nvSpPr>
      <xdr:spPr>
        <a:xfrm>
          <a:off x="15798800" y="261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163394</xdr:rowOff>
    </xdr:from>
    <xdr:to>
      <xdr:col>73</xdr:col>
      <xdr:colOff>44450</xdr:colOff>
      <xdr:row>15</xdr:row>
      <xdr:rowOff>93544</xdr:rowOff>
    </xdr:to>
    <xdr:sp macro="" textlink="">
      <xdr:nvSpPr>
        <xdr:cNvPr id="471" name="楕円 470"/>
        <xdr:cNvSpPr/>
      </xdr:nvSpPr>
      <xdr:spPr>
        <a:xfrm>
          <a:off x="15240000" y="25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78321</xdr:rowOff>
    </xdr:from>
    <xdr:ext cx="762000" cy="259045"/>
    <xdr:sp macro="" textlink="">
      <xdr:nvSpPr>
        <xdr:cNvPr id="472" name="テキスト ボックス 471"/>
        <xdr:cNvSpPr txBox="1"/>
      </xdr:nvSpPr>
      <xdr:spPr>
        <a:xfrm>
          <a:off x="14909800" y="265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165118</xdr:rowOff>
    </xdr:from>
    <xdr:to>
      <xdr:col>68</xdr:col>
      <xdr:colOff>203200</xdr:colOff>
      <xdr:row>15</xdr:row>
      <xdr:rowOff>95268</xdr:rowOff>
    </xdr:to>
    <xdr:sp macro="" textlink="">
      <xdr:nvSpPr>
        <xdr:cNvPr id="473" name="楕円 472"/>
        <xdr:cNvSpPr/>
      </xdr:nvSpPr>
      <xdr:spPr>
        <a:xfrm>
          <a:off x="14351000" y="25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80045</xdr:rowOff>
    </xdr:from>
    <xdr:ext cx="762000" cy="259045"/>
    <xdr:sp macro="" textlink="">
      <xdr:nvSpPr>
        <xdr:cNvPr id="474" name="テキスト ボックス 473"/>
        <xdr:cNvSpPr txBox="1"/>
      </xdr:nvSpPr>
      <xdr:spPr>
        <a:xfrm>
          <a:off x="14020800" y="265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101691</xdr:rowOff>
    </xdr:from>
    <xdr:to>
      <xdr:col>64</xdr:col>
      <xdr:colOff>152400</xdr:colOff>
      <xdr:row>15</xdr:row>
      <xdr:rowOff>31841</xdr:rowOff>
    </xdr:to>
    <xdr:sp macro="" textlink="">
      <xdr:nvSpPr>
        <xdr:cNvPr id="475" name="楕円 474"/>
        <xdr:cNvSpPr/>
      </xdr:nvSpPr>
      <xdr:spPr>
        <a:xfrm>
          <a:off x="13462000" y="25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16618</xdr:rowOff>
    </xdr:from>
    <xdr:ext cx="762000" cy="259045"/>
    <xdr:sp macro="" textlink="">
      <xdr:nvSpPr>
        <xdr:cNvPr id="476" name="テキスト ボックス 475"/>
        <xdr:cNvSpPr txBox="1"/>
      </xdr:nvSpPr>
      <xdr:spPr>
        <a:xfrm>
          <a:off x="13131800" y="258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年度については、退職者数の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に伴う退職手当の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により、人件費に係る経常収支比率は前年度に比べ</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うえ</a:t>
          </a:r>
          <a:r>
            <a:rPr kumimoji="1" lang="ja-JP" altLang="ja-JP" sz="1100" b="0" i="0" baseline="0">
              <a:solidFill>
                <a:schemeClr val="dk1"/>
              </a:solidFill>
              <a:effectLst/>
              <a:latin typeface="+mn-lt"/>
              <a:ea typeface="+mn-ea"/>
              <a:cs typeface="+mn-cs"/>
            </a:rPr>
            <a:t>、定員適正化計画により人員削減を行ってきたため、類似団体平均では</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ポイント下回っている。今後数年間は退職者が比較的多い年が続く見込みであり、退職手当の増加が見込まれるため、退職者不補充などの定員適正管理により人件費の抑制に努める。また、状況に応じて退職手当債の活用も検討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90424</xdr:rowOff>
    </xdr:to>
    <xdr:cxnSp macro="">
      <xdr:nvCxnSpPr>
        <xdr:cNvPr id="64" name="直線コネクタ 63"/>
        <xdr:cNvCxnSpPr/>
      </xdr:nvCxnSpPr>
      <xdr:spPr>
        <a:xfrm flipV="1">
          <a:off x="3987800" y="61986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90424</xdr:rowOff>
    </xdr:to>
    <xdr:cxnSp macro="">
      <xdr:nvCxnSpPr>
        <xdr:cNvPr id="67" name="直線コネクタ 66"/>
        <xdr:cNvCxnSpPr/>
      </xdr:nvCxnSpPr>
      <xdr:spPr>
        <a:xfrm>
          <a:off x="3098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145288</xdr:rowOff>
    </xdr:to>
    <xdr:cxnSp macro="">
      <xdr:nvCxnSpPr>
        <xdr:cNvPr id="70" name="直線コネクタ 69"/>
        <xdr:cNvCxnSpPr/>
      </xdr:nvCxnSpPr>
      <xdr:spPr>
        <a:xfrm flipV="1">
          <a:off x="2209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145288</xdr:rowOff>
    </xdr:to>
    <xdr:cxnSp macro="">
      <xdr:nvCxnSpPr>
        <xdr:cNvPr id="73" name="直線コネクタ 72"/>
        <xdr:cNvCxnSpPr/>
      </xdr:nvCxnSpPr>
      <xdr:spPr>
        <a:xfrm>
          <a:off x="1320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が類似団体平均より高くなっているのは、八幡浜市行政改革大綱に基づき、業務の民間委託を推進し、職員人件費等から委託料へシフトしていることや職員数の削減により臨時職員が増え、賃金が増加していることが要因である。南環境センター運転管理業務、ゴミ収集運搬業務等の清掃費関係、養護老人ホーム管理、市民スポーツセンター管理が民間委託の主なものであり、今後も積極的に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29029</xdr:rowOff>
    </xdr:to>
    <xdr:cxnSp macro="">
      <xdr:nvCxnSpPr>
        <xdr:cNvPr id="127" name="直線コネクタ 126"/>
        <xdr:cNvCxnSpPr/>
      </xdr:nvCxnSpPr>
      <xdr:spPr>
        <a:xfrm>
          <a:off x="15671800" y="29845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113393</xdr:rowOff>
    </xdr:to>
    <xdr:cxnSp macro="">
      <xdr:nvCxnSpPr>
        <xdr:cNvPr id="130" name="直線コネクタ 129"/>
        <xdr:cNvCxnSpPr/>
      </xdr:nvCxnSpPr>
      <xdr:spPr>
        <a:xfrm flipV="1">
          <a:off x="14782800" y="2984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17</xdr:row>
      <xdr:rowOff>124279</xdr:rowOff>
    </xdr:to>
    <xdr:cxnSp macro="">
      <xdr:nvCxnSpPr>
        <xdr:cNvPr id="133" name="直線コネクタ 132"/>
        <xdr:cNvCxnSpPr/>
      </xdr:nvCxnSpPr>
      <xdr:spPr>
        <a:xfrm flipV="1">
          <a:off x="13893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124279</xdr:rowOff>
    </xdr:to>
    <xdr:cxnSp macro="">
      <xdr:nvCxnSpPr>
        <xdr:cNvPr id="136" name="直線コネクタ 135"/>
        <xdr:cNvCxnSpPr/>
      </xdr:nvCxnSpPr>
      <xdr:spPr>
        <a:xfrm>
          <a:off x="13004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6" name="楕円 145"/>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7"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0" name="楕円 149"/>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1" name="テキスト ボックス 150"/>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2" name="楕円 151"/>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3" name="テキスト ボックス 152"/>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4" name="楕円 153"/>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5" name="テキスト ボックス 154"/>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扶助費に係る経常収支比率は、類似団体平均以下の水準で推移している。これは、社会福祉、児童福祉、老人福祉において、各分野とも人口減少により給付も減少しているためと考えられる。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54</xdr:row>
      <xdr:rowOff>18143</xdr:rowOff>
    </xdr:to>
    <xdr:cxnSp macro="">
      <xdr:nvCxnSpPr>
        <xdr:cNvPr id="190" name="直線コネクタ 189"/>
        <xdr:cNvCxnSpPr/>
      </xdr:nvCxnSpPr>
      <xdr:spPr>
        <a:xfrm>
          <a:off x="3987800" y="9200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91622</xdr:rowOff>
    </xdr:from>
    <xdr:to>
      <xdr:col>19</xdr:col>
      <xdr:colOff>187325</xdr:colOff>
      <xdr:row>53</xdr:row>
      <xdr:rowOff>113393</xdr:rowOff>
    </xdr:to>
    <xdr:cxnSp macro="">
      <xdr:nvCxnSpPr>
        <xdr:cNvPr id="193" name="直線コネクタ 192"/>
        <xdr:cNvCxnSpPr/>
      </xdr:nvCxnSpPr>
      <xdr:spPr>
        <a:xfrm>
          <a:off x="3098800" y="9178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91622</xdr:rowOff>
    </xdr:from>
    <xdr:to>
      <xdr:col>15</xdr:col>
      <xdr:colOff>98425</xdr:colOff>
      <xdr:row>53</xdr:row>
      <xdr:rowOff>102507</xdr:rowOff>
    </xdr:to>
    <xdr:cxnSp macro="">
      <xdr:nvCxnSpPr>
        <xdr:cNvPr id="196" name="直線コネクタ 195"/>
        <xdr:cNvCxnSpPr/>
      </xdr:nvCxnSpPr>
      <xdr:spPr>
        <a:xfrm flipV="1">
          <a:off x="2209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80735</xdr:rowOff>
    </xdr:from>
    <xdr:to>
      <xdr:col>11</xdr:col>
      <xdr:colOff>9525</xdr:colOff>
      <xdr:row>53</xdr:row>
      <xdr:rowOff>102507</xdr:rowOff>
    </xdr:to>
    <xdr:cxnSp macro="">
      <xdr:nvCxnSpPr>
        <xdr:cNvPr id="199" name="直線コネクタ 198"/>
        <xdr:cNvCxnSpPr/>
      </xdr:nvCxnSpPr>
      <xdr:spPr>
        <a:xfrm>
          <a:off x="1320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09" name="楕円 208"/>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155320</xdr:rowOff>
    </xdr:from>
    <xdr:ext cx="762000" cy="259045"/>
    <xdr:sp macro="" textlink="">
      <xdr:nvSpPr>
        <xdr:cNvPr id="210"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62593</xdr:rowOff>
    </xdr:from>
    <xdr:to>
      <xdr:col>20</xdr:col>
      <xdr:colOff>38100</xdr:colOff>
      <xdr:row>53</xdr:row>
      <xdr:rowOff>164193</xdr:rowOff>
    </xdr:to>
    <xdr:sp macro="" textlink="">
      <xdr:nvSpPr>
        <xdr:cNvPr id="211" name="楕円 210"/>
        <xdr:cNvSpPr/>
      </xdr:nvSpPr>
      <xdr:spPr>
        <a:xfrm>
          <a:off x="3937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2920</xdr:rowOff>
    </xdr:from>
    <xdr:ext cx="736600" cy="259045"/>
    <xdr:sp macro="" textlink="">
      <xdr:nvSpPr>
        <xdr:cNvPr id="212" name="テキスト ボックス 211"/>
        <xdr:cNvSpPr txBox="1"/>
      </xdr:nvSpPr>
      <xdr:spPr>
        <a:xfrm>
          <a:off x="3606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40822</xdr:rowOff>
    </xdr:from>
    <xdr:to>
      <xdr:col>15</xdr:col>
      <xdr:colOff>149225</xdr:colOff>
      <xdr:row>53</xdr:row>
      <xdr:rowOff>142422</xdr:rowOff>
    </xdr:to>
    <xdr:sp macro="" textlink="">
      <xdr:nvSpPr>
        <xdr:cNvPr id="213" name="楕円 212"/>
        <xdr:cNvSpPr/>
      </xdr:nvSpPr>
      <xdr:spPr>
        <a:xfrm>
          <a:off x="3048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152599</xdr:rowOff>
    </xdr:from>
    <xdr:ext cx="762000" cy="259045"/>
    <xdr:sp macro="" textlink="">
      <xdr:nvSpPr>
        <xdr:cNvPr id="214" name="テキスト ボックス 213"/>
        <xdr:cNvSpPr txBox="1"/>
      </xdr:nvSpPr>
      <xdr:spPr>
        <a:xfrm>
          <a:off x="2717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5" name="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29935</xdr:rowOff>
    </xdr:from>
    <xdr:to>
      <xdr:col>6</xdr:col>
      <xdr:colOff>171450</xdr:colOff>
      <xdr:row>53</xdr:row>
      <xdr:rowOff>131535</xdr:rowOff>
    </xdr:to>
    <xdr:sp macro="" textlink="">
      <xdr:nvSpPr>
        <xdr:cNvPr id="217" name="楕円 216"/>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141712</xdr:rowOff>
    </xdr:from>
    <xdr:ext cx="762000" cy="259045"/>
    <xdr:sp macro="" textlink="">
      <xdr:nvSpPr>
        <xdr:cNvPr id="218" name="テキスト ボックス 217"/>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その他に係る経常収支比率は類似団体平均を</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ポイント上回っている。これは、公共下水道の整備率が高いことに伴い、公共下水道事業会計への公債費の繰出金が高い水準で推移していること及び高齢化による介護保険事業会計への繰出金が主な要因である。今後は、下水道事業については独立採算の原則に立ち返った使用料の見直しにより経営の健全化に努め、介護保険事業においても介護保険料の適正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87812</xdr:rowOff>
    </xdr:from>
    <xdr:to>
      <xdr:col>82</xdr:col>
      <xdr:colOff>107950</xdr:colOff>
      <xdr:row>58</xdr:row>
      <xdr:rowOff>127000</xdr:rowOff>
    </xdr:to>
    <xdr:cxnSp macro="">
      <xdr:nvCxnSpPr>
        <xdr:cNvPr id="253" name="直線コネクタ 252"/>
        <xdr:cNvCxnSpPr/>
      </xdr:nvCxnSpPr>
      <xdr:spPr>
        <a:xfrm flipV="1">
          <a:off x="15671800" y="100319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133531</xdr:rowOff>
    </xdr:to>
    <xdr:cxnSp macro="">
      <xdr:nvCxnSpPr>
        <xdr:cNvPr id="256" name="直線コネクタ 255"/>
        <xdr:cNvCxnSpPr/>
      </xdr:nvCxnSpPr>
      <xdr:spPr>
        <a:xfrm flipV="1">
          <a:off x="14782800" y="100711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87812</xdr:rowOff>
    </xdr:from>
    <xdr:to>
      <xdr:col>73</xdr:col>
      <xdr:colOff>180975</xdr:colOff>
      <xdr:row>58</xdr:row>
      <xdr:rowOff>133531</xdr:rowOff>
    </xdr:to>
    <xdr:cxnSp macro="">
      <xdr:nvCxnSpPr>
        <xdr:cNvPr id="259" name="直線コネクタ 258"/>
        <xdr:cNvCxnSpPr/>
      </xdr:nvCxnSpPr>
      <xdr:spPr>
        <a:xfrm>
          <a:off x="13893800" y="100319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87812</xdr:rowOff>
    </xdr:from>
    <xdr:to>
      <xdr:col>69</xdr:col>
      <xdr:colOff>92075</xdr:colOff>
      <xdr:row>58</xdr:row>
      <xdr:rowOff>153126</xdr:rowOff>
    </xdr:to>
    <xdr:cxnSp macro="">
      <xdr:nvCxnSpPr>
        <xdr:cNvPr id="262" name="直線コネクタ 261"/>
        <xdr:cNvCxnSpPr/>
      </xdr:nvCxnSpPr>
      <xdr:spPr>
        <a:xfrm flipV="1">
          <a:off x="13004800" y="100319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37012</xdr:rowOff>
    </xdr:from>
    <xdr:to>
      <xdr:col>82</xdr:col>
      <xdr:colOff>158750</xdr:colOff>
      <xdr:row>58</xdr:row>
      <xdr:rowOff>138612</xdr:rowOff>
    </xdr:to>
    <xdr:sp macro="" textlink="">
      <xdr:nvSpPr>
        <xdr:cNvPr id="272" name="楕円 271"/>
        <xdr:cNvSpPr/>
      </xdr:nvSpPr>
      <xdr:spPr>
        <a:xfrm>
          <a:off x="164592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9089</xdr:rowOff>
    </xdr:from>
    <xdr:ext cx="762000" cy="259045"/>
    <xdr:sp macro="" textlink="">
      <xdr:nvSpPr>
        <xdr:cNvPr id="273" name="その他該当値テキスト"/>
        <xdr:cNvSpPr txBox="1"/>
      </xdr:nvSpPr>
      <xdr:spPr>
        <a:xfrm>
          <a:off x="16598900" y="995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82731</xdr:rowOff>
    </xdr:from>
    <xdr:to>
      <xdr:col>74</xdr:col>
      <xdr:colOff>31750</xdr:colOff>
      <xdr:row>59</xdr:row>
      <xdr:rowOff>12881</xdr:rowOff>
    </xdr:to>
    <xdr:sp macro="" textlink="">
      <xdr:nvSpPr>
        <xdr:cNvPr id="276" name="楕円 275"/>
        <xdr:cNvSpPr/>
      </xdr:nvSpPr>
      <xdr:spPr>
        <a:xfrm>
          <a:off x="14732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169108</xdr:rowOff>
    </xdr:from>
    <xdr:ext cx="762000" cy="259045"/>
    <xdr:sp macro="" textlink="">
      <xdr:nvSpPr>
        <xdr:cNvPr id="277" name="テキスト ボックス 276"/>
        <xdr:cNvSpPr txBox="1"/>
      </xdr:nvSpPr>
      <xdr:spPr>
        <a:xfrm>
          <a:off x="1440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37012</xdr:rowOff>
    </xdr:from>
    <xdr:to>
      <xdr:col>69</xdr:col>
      <xdr:colOff>142875</xdr:colOff>
      <xdr:row>58</xdr:row>
      <xdr:rowOff>138612</xdr:rowOff>
    </xdr:to>
    <xdr:sp macro="" textlink="">
      <xdr:nvSpPr>
        <xdr:cNvPr id="278" name="楕円 277"/>
        <xdr:cNvSpPr/>
      </xdr:nvSpPr>
      <xdr:spPr>
        <a:xfrm>
          <a:off x="13843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123389</xdr:rowOff>
    </xdr:from>
    <xdr:ext cx="762000" cy="259045"/>
    <xdr:sp macro="" textlink="">
      <xdr:nvSpPr>
        <xdr:cNvPr id="279" name="テキスト ボックス 278"/>
        <xdr:cNvSpPr txBox="1"/>
      </xdr:nvSpPr>
      <xdr:spPr>
        <a:xfrm>
          <a:off x="13512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102326</xdr:rowOff>
    </xdr:from>
    <xdr:to>
      <xdr:col>65</xdr:col>
      <xdr:colOff>53975</xdr:colOff>
      <xdr:row>59</xdr:row>
      <xdr:rowOff>32476</xdr:rowOff>
    </xdr:to>
    <xdr:sp macro="" textlink="">
      <xdr:nvSpPr>
        <xdr:cNvPr id="280" name="楕円 279"/>
        <xdr:cNvSpPr/>
      </xdr:nvSpPr>
      <xdr:spPr>
        <a:xfrm>
          <a:off x="12954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17253</xdr:rowOff>
    </xdr:from>
    <xdr:ext cx="762000" cy="259045"/>
    <xdr:sp macro="" textlink="">
      <xdr:nvSpPr>
        <xdr:cNvPr id="281" name="テキスト ボックス 280"/>
        <xdr:cNvSpPr txBox="1"/>
      </xdr:nvSpPr>
      <xdr:spPr>
        <a:xfrm>
          <a:off x="12623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が類似団体平均より高くなっているのは、広域消防の施設事務組合への負担金及び市立八幡浜総合病院への負担金が多額になっているためである。消防、病院への負担金は地域住民の安全・安心のために必要なものであるが、年々増高する補助費等を抑えるため経営改善努力を促す必要がある。また、補助金については、補助団体の活動・運営状況等を的確に把握し、廃止・縮小などの見直し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110998</xdr:rowOff>
    </xdr:to>
    <xdr:cxnSp macro="">
      <xdr:nvCxnSpPr>
        <xdr:cNvPr id="311" name="直線コネクタ 310"/>
        <xdr:cNvCxnSpPr/>
      </xdr:nvCxnSpPr>
      <xdr:spPr>
        <a:xfrm flipV="1">
          <a:off x="15671800" y="64363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120142</xdr:rowOff>
    </xdr:to>
    <xdr:cxnSp macro="">
      <xdr:nvCxnSpPr>
        <xdr:cNvPr id="314" name="直線コネクタ 313"/>
        <xdr:cNvCxnSpPr/>
      </xdr:nvCxnSpPr>
      <xdr:spPr>
        <a:xfrm flipV="1">
          <a:off x="14782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120142</xdr:rowOff>
    </xdr:to>
    <xdr:cxnSp macro="">
      <xdr:nvCxnSpPr>
        <xdr:cNvPr id="317" name="直線コネクタ 316"/>
        <xdr:cNvCxnSpPr/>
      </xdr:nvCxnSpPr>
      <xdr:spPr>
        <a:xfrm>
          <a:off x="13893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110998</xdr:rowOff>
    </xdr:to>
    <xdr:cxnSp macro="">
      <xdr:nvCxnSpPr>
        <xdr:cNvPr id="320" name="直線コネクタ 319"/>
        <xdr:cNvCxnSpPr/>
      </xdr:nvCxnSpPr>
      <xdr:spPr>
        <a:xfrm flipV="1">
          <a:off x="13004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0" name="楕円 329"/>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1"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32" name="楕円 331"/>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33" name="テキスト ボックス 332"/>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34" name="楕円 333"/>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5" name="テキスト ボックス 334"/>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6" name="楕円 335"/>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7" name="テキスト ボックス 33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8" name="楕円 337"/>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9" name="テキスト ボックス 338"/>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公債費に係る経常収支比率は、類似団体平均を</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ポイント下回っている。過去の大型事業の償還終了により元利償還金額は減少しているが、保内総合児童センター建設事業</a:t>
          </a:r>
          <a:r>
            <a:rPr kumimoji="1" lang="ja-JP" altLang="en-US" sz="1100" b="0" i="0" baseline="0">
              <a:solidFill>
                <a:schemeClr val="dk1"/>
              </a:solidFill>
              <a:effectLst/>
              <a:latin typeface="+mn-lt"/>
              <a:ea typeface="+mn-ea"/>
              <a:cs typeface="+mn-cs"/>
            </a:rPr>
            <a:t>、公民館建設事業</a:t>
          </a:r>
          <a:r>
            <a:rPr kumimoji="1" lang="ja-JP" altLang="ja-JP" sz="1100" b="0" i="0" baseline="0">
              <a:solidFill>
                <a:schemeClr val="dk1"/>
              </a:solidFill>
              <a:effectLst/>
              <a:latin typeface="+mn-lt"/>
              <a:ea typeface="+mn-ea"/>
              <a:cs typeface="+mn-cs"/>
            </a:rPr>
            <a:t>等の償還が始まることにより、今後は公債費の増加が見込まれるため、起債の新規発行を伴う普通建設事業を抑制し、臨時財政対策債を除く起債発行額を原則として元金償還額より抑える方針とする。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165100</xdr:rowOff>
    </xdr:to>
    <xdr:cxnSp macro="">
      <xdr:nvCxnSpPr>
        <xdr:cNvPr id="371" name="直線コネクタ 370"/>
        <xdr:cNvCxnSpPr/>
      </xdr:nvCxnSpPr>
      <xdr:spPr>
        <a:xfrm flipV="1">
          <a:off x="3987800" y="128428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74</xdr:row>
      <xdr:rowOff>165100</xdr:rowOff>
    </xdr:to>
    <xdr:cxnSp macro="">
      <xdr:nvCxnSpPr>
        <xdr:cNvPr id="374" name="直線コネクタ 373"/>
        <xdr:cNvCxnSpPr/>
      </xdr:nvCxnSpPr>
      <xdr:spPr>
        <a:xfrm>
          <a:off x="3098800" y="12848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161290</xdr:rowOff>
    </xdr:to>
    <xdr:cxnSp macro="">
      <xdr:nvCxnSpPr>
        <xdr:cNvPr id="377" name="直線コネクタ 376"/>
        <xdr:cNvCxnSpPr/>
      </xdr:nvCxnSpPr>
      <xdr:spPr>
        <a:xfrm>
          <a:off x="2209800" y="12840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74</xdr:row>
      <xdr:rowOff>155575</xdr:rowOff>
    </xdr:to>
    <xdr:cxnSp macro="">
      <xdr:nvCxnSpPr>
        <xdr:cNvPr id="380" name="直線コネクタ 379"/>
        <xdr:cNvCxnSpPr/>
      </xdr:nvCxnSpPr>
      <xdr:spPr>
        <a:xfrm flipV="1">
          <a:off x="1320800" y="12840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104775</xdr:rowOff>
    </xdr:from>
    <xdr:to>
      <xdr:col>24</xdr:col>
      <xdr:colOff>76200</xdr:colOff>
      <xdr:row>75</xdr:row>
      <xdr:rowOff>34925</xdr:rowOff>
    </xdr:to>
    <xdr:sp macro="" textlink="">
      <xdr:nvSpPr>
        <xdr:cNvPr id="390" name="楕円 389"/>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121302</xdr:rowOff>
    </xdr:from>
    <xdr:ext cx="762000" cy="259045"/>
    <xdr:sp macro="" textlink="">
      <xdr:nvSpPr>
        <xdr:cNvPr id="391" name="公債費該当値テキスト"/>
        <xdr:cNvSpPr txBox="1"/>
      </xdr:nvSpPr>
      <xdr:spPr>
        <a:xfrm>
          <a:off x="49149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2" name="楕円 391"/>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3" name="テキスト ボックス 392"/>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110490</xdr:rowOff>
    </xdr:from>
    <xdr:to>
      <xdr:col>15</xdr:col>
      <xdr:colOff>149225</xdr:colOff>
      <xdr:row>75</xdr:row>
      <xdr:rowOff>40640</xdr:rowOff>
    </xdr:to>
    <xdr:sp macro="" textlink="">
      <xdr:nvSpPr>
        <xdr:cNvPr id="394" name="楕円 393"/>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50817</xdr:rowOff>
    </xdr:from>
    <xdr:ext cx="762000" cy="259045"/>
    <xdr:sp macro="" textlink="">
      <xdr:nvSpPr>
        <xdr:cNvPr id="395" name="テキスト ボックス 394"/>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96" name="楕円 395"/>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43197</xdr:rowOff>
    </xdr:from>
    <xdr:ext cx="762000" cy="259045"/>
    <xdr:sp macro="" textlink="">
      <xdr:nvSpPr>
        <xdr:cNvPr id="397" name="テキスト ボックス 396"/>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98" name="楕円 397"/>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99" name="テキスト ボックス 398"/>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公債費以外に係る経常収支比率は、類似団体平均を</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ポイント上回っている。委託料等の物件費</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ポイント、広域消防、市立八幡浜総合病院への負担金等の補助費等</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ポイント、公共下水道事業等への繰出金</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ポイントなどが要因である。経常収支比率を改善するには、経常一般財源の増加も大きな要因となるため、市税の収納率向上や市有財産の売却等、歳入確保に努める。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78</xdr:row>
      <xdr:rowOff>153670</xdr:rowOff>
    </xdr:to>
    <xdr:cxnSp macro="">
      <xdr:nvCxnSpPr>
        <xdr:cNvPr id="432" name="直線コネクタ 431"/>
        <xdr:cNvCxnSpPr/>
      </xdr:nvCxnSpPr>
      <xdr:spPr>
        <a:xfrm flipV="1">
          <a:off x="15671800" y="135077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153670</xdr:rowOff>
    </xdr:from>
    <xdr:to>
      <xdr:col>78</xdr:col>
      <xdr:colOff>69850</xdr:colOff>
      <xdr:row>78</xdr:row>
      <xdr:rowOff>168911</xdr:rowOff>
    </xdr:to>
    <xdr:cxnSp macro="">
      <xdr:nvCxnSpPr>
        <xdr:cNvPr id="435" name="直線コネクタ 434"/>
        <xdr:cNvCxnSpPr/>
      </xdr:nvCxnSpPr>
      <xdr:spPr>
        <a:xfrm flipV="1">
          <a:off x="14782800" y="13526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168911</xdr:rowOff>
    </xdr:from>
    <xdr:to>
      <xdr:col>73</xdr:col>
      <xdr:colOff>180975</xdr:colOff>
      <xdr:row>79</xdr:row>
      <xdr:rowOff>5080</xdr:rowOff>
    </xdr:to>
    <xdr:cxnSp macro="">
      <xdr:nvCxnSpPr>
        <xdr:cNvPr id="438" name="直線コネクタ 437"/>
        <xdr:cNvCxnSpPr/>
      </xdr:nvCxnSpPr>
      <xdr:spPr>
        <a:xfrm flipV="1">
          <a:off x="13893800" y="13542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31750</xdr:rowOff>
    </xdr:to>
    <xdr:cxnSp macro="">
      <xdr:nvCxnSpPr>
        <xdr:cNvPr id="441" name="直線コネクタ 440"/>
        <xdr:cNvCxnSpPr/>
      </xdr:nvCxnSpPr>
      <xdr:spPr>
        <a:xfrm flipV="1">
          <a:off x="13004800" y="13549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51" name="楕円 450"/>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52"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102870</xdr:rowOff>
    </xdr:from>
    <xdr:to>
      <xdr:col>78</xdr:col>
      <xdr:colOff>120650</xdr:colOff>
      <xdr:row>79</xdr:row>
      <xdr:rowOff>33020</xdr:rowOff>
    </xdr:to>
    <xdr:sp macro="" textlink="">
      <xdr:nvSpPr>
        <xdr:cNvPr id="453" name="楕円 452"/>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17797</xdr:rowOff>
    </xdr:from>
    <xdr:ext cx="736600" cy="259045"/>
    <xdr:sp macro="" textlink="">
      <xdr:nvSpPr>
        <xdr:cNvPr id="454" name="テキスト ボックス 453"/>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118111</xdr:rowOff>
    </xdr:from>
    <xdr:to>
      <xdr:col>74</xdr:col>
      <xdr:colOff>31750</xdr:colOff>
      <xdr:row>79</xdr:row>
      <xdr:rowOff>48261</xdr:rowOff>
    </xdr:to>
    <xdr:sp macro="" textlink="">
      <xdr:nvSpPr>
        <xdr:cNvPr id="455" name="楕円 454"/>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33038</xdr:rowOff>
    </xdr:from>
    <xdr:ext cx="762000" cy="259045"/>
    <xdr:sp macro="" textlink="">
      <xdr:nvSpPr>
        <xdr:cNvPr id="456" name="テキスト ボックス 455"/>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57" name="楕円 456"/>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40657</xdr:rowOff>
    </xdr:from>
    <xdr:ext cx="762000" cy="259045"/>
    <xdr:sp macro="" textlink="">
      <xdr:nvSpPr>
        <xdr:cNvPr id="458" name="テキスト ボックス 457"/>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59" name="楕円 458"/>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60" name="テキスト ボックス 459"/>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37808</xdr:rowOff>
    </xdr:from>
    <xdr:to>
      <xdr:col>29</xdr:col>
      <xdr:colOff>127000</xdr:colOff>
      <xdr:row>16</xdr:row>
      <xdr:rowOff>79286</xdr:rowOff>
    </xdr:to>
    <xdr:cxnSp macro="">
      <xdr:nvCxnSpPr>
        <xdr:cNvPr id="50" name="直線コネクタ 49"/>
        <xdr:cNvCxnSpPr/>
      </xdr:nvCxnSpPr>
      <xdr:spPr bwMode="auto">
        <a:xfrm flipV="1">
          <a:off x="5003800" y="2828633"/>
          <a:ext cx="647700" cy="4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79286</xdr:rowOff>
    </xdr:from>
    <xdr:to>
      <xdr:col>26</xdr:col>
      <xdr:colOff>50800</xdr:colOff>
      <xdr:row>16</xdr:row>
      <xdr:rowOff>106794</xdr:rowOff>
    </xdr:to>
    <xdr:cxnSp macro="">
      <xdr:nvCxnSpPr>
        <xdr:cNvPr id="53" name="直線コネクタ 52"/>
        <xdr:cNvCxnSpPr/>
      </xdr:nvCxnSpPr>
      <xdr:spPr bwMode="auto">
        <a:xfrm flipV="1">
          <a:off x="4305300" y="2870111"/>
          <a:ext cx="6985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93878</xdr:rowOff>
    </xdr:from>
    <xdr:to>
      <xdr:col>22</xdr:col>
      <xdr:colOff>114300</xdr:colOff>
      <xdr:row>16</xdr:row>
      <xdr:rowOff>106794</xdr:rowOff>
    </xdr:to>
    <xdr:cxnSp macro="">
      <xdr:nvCxnSpPr>
        <xdr:cNvPr id="56" name="直線コネクタ 55"/>
        <xdr:cNvCxnSpPr/>
      </xdr:nvCxnSpPr>
      <xdr:spPr bwMode="auto">
        <a:xfrm>
          <a:off x="3606800" y="2884703"/>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93878</xdr:rowOff>
    </xdr:from>
    <xdr:to>
      <xdr:col>18</xdr:col>
      <xdr:colOff>177800</xdr:colOff>
      <xdr:row>16</xdr:row>
      <xdr:rowOff>138684</xdr:rowOff>
    </xdr:to>
    <xdr:cxnSp macro="">
      <xdr:nvCxnSpPr>
        <xdr:cNvPr id="59" name="直線コネクタ 58"/>
        <xdr:cNvCxnSpPr/>
      </xdr:nvCxnSpPr>
      <xdr:spPr bwMode="auto">
        <a:xfrm flipV="1">
          <a:off x="2908300" y="2884703"/>
          <a:ext cx="6985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158458</xdr:rowOff>
    </xdr:from>
    <xdr:to>
      <xdr:col>29</xdr:col>
      <xdr:colOff>177800</xdr:colOff>
      <xdr:row>16</xdr:row>
      <xdr:rowOff>88608</xdr:rowOff>
    </xdr:to>
    <xdr:sp macro="" textlink="">
      <xdr:nvSpPr>
        <xdr:cNvPr id="69" name="楕円 68"/>
        <xdr:cNvSpPr/>
      </xdr:nvSpPr>
      <xdr:spPr bwMode="auto">
        <a:xfrm>
          <a:off x="5600700" y="277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3535</xdr:rowOff>
    </xdr:from>
    <xdr:ext cx="762000" cy="259045"/>
    <xdr:sp macro="" textlink="">
      <xdr:nvSpPr>
        <xdr:cNvPr id="70" name="人口1人当たり決算額の推移該当値テキスト130"/>
        <xdr:cNvSpPr txBox="1"/>
      </xdr:nvSpPr>
      <xdr:spPr>
        <a:xfrm>
          <a:off x="5740400" y="262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28486</xdr:rowOff>
    </xdr:from>
    <xdr:to>
      <xdr:col>26</xdr:col>
      <xdr:colOff>101600</xdr:colOff>
      <xdr:row>16</xdr:row>
      <xdr:rowOff>130086</xdr:rowOff>
    </xdr:to>
    <xdr:sp macro="" textlink="">
      <xdr:nvSpPr>
        <xdr:cNvPr id="71" name="楕円 70"/>
        <xdr:cNvSpPr/>
      </xdr:nvSpPr>
      <xdr:spPr bwMode="auto">
        <a:xfrm>
          <a:off x="4953000" y="281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140263</xdr:rowOff>
    </xdr:from>
    <xdr:ext cx="736600" cy="259045"/>
    <xdr:sp macro="" textlink="">
      <xdr:nvSpPr>
        <xdr:cNvPr id="72" name="テキスト ボックス 71"/>
        <xdr:cNvSpPr txBox="1"/>
      </xdr:nvSpPr>
      <xdr:spPr>
        <a:xfrm>
          <a:off x="4622800" y="258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55994</xdr:rowOff>
    </xdr:from>
    <xdr:to>
      <xdr:col>22</xdr:col>
      <xdr:colOff>165100</xdr:colOff>
      <xdr:row>16</xdr:row>
      <xdr:rowOff>157594</xdr:rowOff>
    </xdr:to>
    <xdr:sp macro="" textlink="">
      <xdr:nvSpPr>
        <xdr:cNvPr id="73" name="楕円 72"/>
        <xdr:cNvSpPr/>
      </xdr:nvSpPr>
      <xdr:spPr bwMode="auto">
        <a:xfrm>
          <a:off x="4254500" y="284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167771</xdr:rowOff>
    </xdr:from>
    <xdr:ext cx="762000" cy="259045"/>
    <xdr:sp macro="" textlink="">
      <xdr:nvSpPr>
        <xdr:cNvPr id="74" name="テキスト ボックス 73"/>
        <xdr:cNvSpPr txBox="1"/>
      </xdr:nvSpPr>
      <xdr:spPr>
        <a:xfrm>
          <a:off x="3924300" y="261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43078</xdr:rowOff>
    </xdr:from>
    <xdr:to>
      <xdr:col>19</xdr:col>
      <xdr:colOff>38100</xdr:colOff>
      <xdr:row>16</xdr:row>
      <xdr:rowOff>144678</xdr:rowOff>
    </xdr:to>
    <xdr:sp macro="" textlink="">
      <xdr:nvSpPr>
        <xdr:cNvPr id="75" name="楕円 74"/>
        <xdr:cNvSpPr/>
      </xdr:nvSpPr>
      <xdr:spPr bwMode="auto">
        <a:xfrm>
          <a:off x="3556000" y="283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154855</xdr:rowOff>
    </xdr:from>
    <xdr:ext cx="762000" cy="259045"/>
    <xdr:sp macro="" textlink="">
      <xdr:nvSpPr>
        <xdr:cNvPr id="76" name="テキスト ボックス 75"/>
        <xdr:cNvSpPr txBox="1"/>
      </xdr:nvSpPr>
      <xdr:spPr>
        <a:xfrm>
          <a:off x="3225800" y="26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87884</xdr:rowOff>
    </xdr:from>
    <xdr:to>
      <xdr:col>15</xdr:col>
      <xdr:colOff>101600</xdr:colOff>
      <xdr:row>17</xdr:row>
      <xdr:rowOff>18034</xdr:rowOff>
    </xdr:to>
    <xdr:sp macro="" textlink="">
      <xdr:nvSpPr>
        <xdr:cNvPr id="77" name="楕円 76"/>
        <xdr:cNvSpPr/>
      </xdr:nvSpPr>
      <xdr:spPr bwMode="auto">
        <a:xfrm>
          <a:off x="2857500" y="287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28211</xdr:rowOff>
    </xdr:from>
    <xdr:ext cx="762000" cy="259045"/>
    <xdr:sp macro="" textlink="">
      <xdr:nvSpPr>
        <xdr:cNvPr id="78" name="テキスト ボックス 77"/>
        <xdr:cNvSpPr txBox="1"/>
      </xdr:nvSpPr>
      <xdr:spPr>
        <a:xfrm>
          <a:off x="2527300" y="26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324895</xdr:rowOff>
    </xdr:from>
    <xdr:to>
      <xdr:col>29</xdr:col>
      <xdr:colOff>127000</xdr:colOff>
      <xdr:row>38</xdr:row>
      <xdr:rowOff>3849</xdr:rowOff>
    </xdr:to>
    <xdr:cxnSp macro="">
      <xdr:nvCxnSpPr>
        <xdr:cNvPr id="112" name="直線コネクタ 111"/>
        <xdr:cNvCxnSpPr/>
      </xdr:nvCxnSpPr>
      <xdr:spPr bwMode="auto">
        <a:xfrm>
          <a:off x="5003800" y="7449595"/>
          <a:ext cx="6477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320415</xdr:rowOff>
    </xdr:from>
    <xdr:to>
      <xdr:col>26</xdr:col>
      <xdr:colOff>50800</xdr:colOff>
      <xdr:row>37</xdr:row>
      <xdr:rowOff>324895</xdr:rowOff>
    </xdr:to>
    <xdr:cxnSp macro="">
      <xdr:nvCxnSpPr>
        <xdr:cNvPr id="115" name="直線コネクタ 114"/>
        <xdr:cNvCxnSpPr/>
      </xdr:nvCxnSpPr>
      <xdr:spPr bwMode="auto">
        <a:xfrm>
          <a:off x="4305300" y="7445115"/>
          <a:ext cx="698500" cy="4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315023</xdr:rowOff>
    </xdr:from>
    <xdr:to>
      <xdr:col>22</xdr:col>
      <xdr:colOff>114300</xdr:colOff>
      <xdr:row>37</xdr:row>
      <xdr:rowOff>320415</xdr:rowOff>
    </xdr:to>
    <xdr:cxnSp macro="">
      <xdr:nvCxnSpPr>
        <xdr:cNvPr id="118" name="直線コネクタ 117"/>
        <xdr:cNvCxnSpPr/>
      </xdr:nvCxnSpPr>
      <xdr:spPr bwMode="auto">
        <a:xfrm>
          <a:off x="3606800" y="7439723"/>
          <a:ext cx="698500" cy="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308276</xdr:rowOff>
    </xdr:from>
    <xdr:to>
      <xdr:col>18</xdr:col>
      <xdr:colOff>177800</xdr:colOff>
      <xdr:row>37</xdr:row>
      <xdr:rowOff>315023</xdr:rowOff>
    </xdr:to>
    <xdr:cxnSp macro="">
      <xdr:nvCxnSpPr>
        <xdr:cNvPr id="121" name="直線コネクタ 120"/>
        <xdr:cNvCxnSpPr/>
      </xdr:nvCxnSpPr>
      <xdr:spPr bwMode="auto">
        <a:xfrm>
          <a:off x="2908300" y="7432976"/>
          <a:ext cx="698500" cy="6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295949</xdr:rowOff>
    </xdr:from>
    <xdr:to>
      <xdr:col>29</xdr:col>
      <xdr:colOff>177800</xdr:colOff>
      <xdr:row>38</xdr:row>
      <xdr:rowOff>54649</xdr:rowOff>
    </xdr:to>
    <xdr:sp macro="" textlink="">
      <xdr:nvSpPr>
        <xdr:cNvPr id="131" name="楕円 130"/>
        <xdr:cNvSpPr/>
      </xdr:nvSpPr>
      <xdr:spPr bwMode="auto">
        <a:xfrm>
          <a:off x="5600700" y="742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274095</xdr:rowOff>
    </xdr:from>
    <xdr:to>
      <xdr:col>26</xdr:col>
      <xdr:colOff>101600</xdr:colOff>
      <xdr:row>38</xdr:row>
      <xdr:rowOff>32795</xdr:rowOff>
    </xdr:to>
    <xdr:sp macro="" textlink="">
      <xdr:nvSpPr>
        <xdr:cNvPr id="133" name="楕円 132"/>
        <xdr:cNvSpPr/>
      </xdr:nvSpPr>
      <xdr:spPr bwMode="auto">
        <a:xfrm>
          <a:off x="4953000" y="739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42972</xdr:rowOff>
    </xdr:from>
    <xdr:ext cx="736600" cy="259045"/>
    <xdr:sp macro="" textlink="">
      <xdr:nvSpPr>
        <xdr:cNvPr id="134" name="テキスト ボックス 133"/>
        <xdr:cNvSpPr txBox="1"/>
      </xdr:nvSpPr>
      <xdr:spPr>
        <a:xfrm>
          <a:off x="4622800" y="716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269615</xdr:rowOff>
    </xdr:from>
    <xdr:to>
      <xdr:col>22</xdr:col>
      <xdr:colOff>165100</xdr:colOff>
      <xdr:row>38</xdr:row>
      <xdr:rowOff>28315</xdr:rowOff>
    </xdr:to>
    <xdr:sp macro="" textlink="">
      <xdr:nvSpPr>
        <xdr:cNvPr id="135" name="楕円 134"/>
        <xdr:cNvSpPr/>
      </xdr:nvSpPr>
      <xdr:spPr bwMode="auto">
        <a:xfrm>
          <a:off x="4254500" y="739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38492</xdr:rowOff>
    </xdr:from>
    <xdr:ext cx="762000" cy="259045"/>
    <xdr:sp macro="" textlink="">
      <xdr:nvSpPr>
        <xdr:cNvPr id="136" name="テキスト ボックス 135"/>
        <xdr:cNvSpPr txBox="1"/>
      </xdr:nvSpPr>
      <xdr:spPr>
        <a:xfrm>
          <a:off x="3924300" y="7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264223</xdr:rowOff>
    </xdr:from>
    <xdr:to>
      <xdr:col>19</xdr:col>
      <xdr:colOff>38100</xdr:colOff>
      <xdr:row>38</xdr:row>
      <xdr:rowOff>22923</xdr:rowOff>
    </xdr:to>
    <xdr:sp macro="" textlink="">
      <xdr:nvSpPr>
        <xdr:cNvPr id="137" name="楕円 136"/>
        <xdr:cNvSpPr/>
      </xdr:nvSpPr>
      <xdr:spPr bwMode="auto">
        <a:xfrm>
          <a:off x="3556000" y="738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33100</xdr:rowOff>
    </xdr:from>
    <xdr:ext cx="762000" cy="259045"/>
    <xdr:sp macro="" textlink="">
      <xdr:nvSpPr>
        <xdr:cNvPr id="138" name="テキスト ボックス 137"/>
        <xdr:cNvSpPr txBox="1"/>
      </xdr:nvSpPr>
      <xdr:spPr>
        <a:xfrm>
          <a:off x="3225800" y="715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257476</xdr:rowOff>
    </xdr:from>
    <xdr:to>
      <xdr:col>15</xdr:col>
      <xdr:colOff>101600</xdr:colOff>
      <xdr:row>38</xdr:row>
      <xdr:rowOff>16176</xdr:rowOff>
    </xdr:to>
    <xdr:sp macro="" textlink="">
      <xdr:nvSpPr>
        <xdr:cNvPr id="139" name="楕円 138"/>
        <xdr:cNvSpPr/>
      </xdr:nvSpPr>
      <xdr:spPr bwMode="auto">
        <a:xfrm>
          <a:off x="2857500" y="738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26353</xdr:rowOff>
    </xdr:from>
    <xdr:ext cx="762000" cy="259045"/>
    <xdr:sp macro="" textlink="">
      <xdr:nvSpPr>
        <xdr:cNvPr id="140" name="テキスト ボックス 139"/>
        <xdr:cNvSpPr txBox="1"/>
      </xdr:nvSpPr>
      <xdr:spPr>
        <a:xfrm>
          <a:off x="2527300" y="715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48933</xdr:rowOff>
    </xdr:from>
    <xdr:to>
      <xdr:col>24</xdr:col>
      <xdr:colOff>63500</xdr:colOff>
      <xdr:row>35</xdr:row>
      <xdr:rowOff>97168</xdr:rowOff>
    </xdr:to>
    <xdr:cxnSp macro="">
      <xdr:nvCxnSpPr>
        <xdr:cNvPr id="61" name="直線コネクタ 60"/>
        <xdr:cNvCxnSpPr/>
      </xdr:nvCxnSpPr>
      <xdr:spPr>
        <a:xfrm>
          <a:off x="3797300" y="6049683"/>
          <a:ext cx="8382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48933</xdr:rowOff>
    </xdr:from>
    <xdr:to>
      <xdr:col>19</xdr:col>
      <xdr:colOff>177800</xdr:colOff>
      <xdr:row>35</xdr:row>
      <xdr:rowOff>73584</xdr:rowOff>
    </xdr:to>
    <xdr:cxnSp macro="">
      <xdr:nvCxnSpPr>
        <xdr:cNvPr id="64" name="直線コネクタ 63"/>
        <xdr:cNvCxnSpPr/>
      </xdr:nvCxnSpPr>
      <xdr:spPr>
        <a:xfrm flipV="1">
          <a:off x="2908300" y="6049683"/>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24790</xdr:rowOff>
    </xdr:from>
    <xdr:to>
      <xdr:col>15</xdr:col>
      <xdr:colOff>50800</xdr:colOff>
      <xdr:row>35</xdr:row>
      <xdr:rowOff>73584</xdr:rowOff>
    </xdr:to>
    <xdr:cxnSp macro="">
      <xdr:nvCxnSpPr>
        <xdr:cNvPr id="67" name="直線コネクタ 66"/>
        <xdr:cNvCxnSpPr/>
      </xdr:nvCxnSpPr>
      <xdr:spPr>
        <a:xfrm>
          <a:off x="2019300" y="6025540"/>
          <a:ext cx="889000" cy="4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24790</xdr:rowOff>
    </xdr:from>
    <xdr:to>
      <xdr:col>10</xdr:col>
      <xdr:colOff>114300</xdr:colOff>
      <xdr:row>35</xdr:row>
      <xdr:rowOff>68516</xdr:rowOff>
    </xdr:to>
    <xdr:cxnSp macro="">
      <xdr:nvCxnSpPr>
        <xdr:cNvPr id="70" name="直線コネクタ 69"/>
        <xdr:cNvCxnSpPr/>
      </xdr:nvCxnSpPr>
      <xdr:spPr>
        <a:xfrm flipV="1">
          <a:off x="1130300" y="6025540"/>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46368</xdr:rowOff>
    </xdr:from>
    <xdr:to>
      <xdr:col>24</xdr:col>
      <xdr:colOff>114300</xdr:colOff>
      <xdr:row>35</xdr:row>
      <xdr:rowOff>147968</xdr:rowOff>
    </xdr:to>
    <xdr:sp macro="" textlink="">
      <xdr:nvSpPr>
        <xdr:cNvPr id="80" name="楕円 79"/>
        <xdr:cNvSpPr/>
      </xdr:nvSpPr>
      <xdr:spPr>
        <a:xfrm>
          <a:off x="4584700" y="60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24795</xdr:rowOff>
    </xdr:from>
    <xdr:ext cx="534377" cy="259045"/>
    <xdr:sp macro="" textlink="">
      <xdr:nvSpPr>
        <xdr:cNvPr id="81" name="人件費該当値テキスト"/>
        <xdr:cNvSpPr txBox="1"/>
      </xdr:nvSpPr>
      <xdr:spPr>
        <a:xfrm>
          <a:off x="4686300" y="602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169583</xdr:rowOff>
    </xdr:from>
    <xdr:to>
      <xdr:col>20</xdr:col>
      <xdr:colOff>38100</xdr:colOff>
      <xdr:row>35</xdr:row>
      <xdr:rowOff>99733</xdr:rowOff>
    </xdr:to>
    <xdr:sp macro="" textlink="">
      <xdr:nvSpPr>
        <xdr:cNvPr id="82" name="楕円 81"/>
        <xdr:cNvSpPr/>
      </xdr:nvSpPr>
      <xdr:spPr>
        <a:xfrm>
          <a:off x="3746500" y="59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90860</xdr:rowOff>
    </xdr:from>
    <xdr:ext cx="534377" cy="259045"/>
    <xdr:sp macro="" textlink="">
      <xdr:nvSpPr>
        <xdr:cNvPr id="83" name="テキスト ボックス 82"/>
        <xdr:cNvSpPr txBox="1"/>
      </xdr:nvSpPr>
      <xdr:spPr>
        <a:xfrm>
          <a:off x="3530111" y="60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22784</xdr:rowOff>
    </xdr:from>
    <xdr:to>
      <xdr:col>15</xdr:col>
      <xdr:colOff>101600</xdr:colOff>
      <xdr:row>35</xdr:row>
      <xdr:rowOff>124384</xdr:rowOff>
    </xdr:to>
    <xdr:sp macro="" textlink="">
      <xdr:nvSpPr>
        <xdr:cNvPr id="84" name="楕円 83"/>
        <xdr:cNvSpPr/>
      </xdr:nvSpPr>
      <xdr:spPr>
        <a:xfrm>
          <a:off x="2857500" y="60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115511</xdr:rowOff>
    </xdr:from>
    <xdr:ext cx="534377" cy="259045"/>
    <xdr:sp macro="" textlink="">
      <xdr:nvSpPr>
        <xdr:cNvPr id="85" name="テキスト ボックス 84"/>
        <xdr:cNvSpPr txBox="1"/>
      </xdr:nvSpPr>
      <xdr:spPr>
        <a:xfrm>
          <a:off x="2641111" y="61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145440</xdr:rowOff>
    </xdr:from>
    <xdr:to>
      <xdr:col>10</xdr:col>
      <xdr:colOff>165100</xdr:colOff>
      <xdr:row>35</xdr:row>
      <xdr:rowOff>75590</xdr:rowOff>
    </xdr:to>
    <xdr:sp macro="" textlink="">
      <xdr:nvSpPr>
        <xdr:cNvPr id="86" name="楕円 85"/>
        <xdr:cNvSpPr/>
      </xdr:nvSpPr>
      <xdr:spPr>
        <a:xfrm>
          <a:off x="1968500" y="59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66717</xdr:rowOff>
    </xdr:from>
    <xdr:ext cx="534377" cy="259045"/>
    <xdr:sp macro="" textlink="">
      <xdr:nvSpPr>
        <xdr:cNvPr id="87" name="テキスト ボックス 86"/>
        <xdr:cNvSpPr txBox="1"/>
      </xdr:nvSpPr>
      <xdr:spPr>
        <a:xfrm>
          <a:off x="1752111" y="60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17716</xdr:rowOff>
    </xdr:from>
    <xdr:to>
      <xdr:col>6</xdr:col>
      <xdr:colOff>38100</xdr:colOff>
      <xdr:row>35</xdr:row>
      <xdr:rowOff>119316</xdr:rowOff>
    </xdr:to>
    <xdr:sp macro="" textlink="">
      <xdr:nvSpPr>
        <xdr:cNvPr id="88" name="楕円 87"/>
        <xdr:cNvSpPr/>
      </xdr:nvSpPr>
      <xdr:spPr>
        <a:xfrm>
          <a:off x="1079500" y="60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110443</xdr:rowOff>
    </xdr:from>
    <xdr:ext cx="534377" cy="259045"/>
    <xdr:sp macro="" textlink="">
      <xdr:nvSpPr>
        <xdr:cNvPr id="89" name="テキスト ボックス 88"/>
        <xdr:cNvSpPr txBox="1"/>
      </xdr:nvSpPr>
      <xdr:spPr>
        <a:xfrm>
          <a:off x="863111" y="61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11880</xdr:rowOff>
    </xdr:from>
    <xdr:to>
      <xdr:col>24</xdr:col>
      <xdr:colOff>63500</xdr:colOff>
      <xdr:row>56</xdr:row>
      <xdr:rowOff>36166</xdr:rowOff>
    </xdr:to>
    <xdr:cxnSp macro="">
      <xdr:nvCxnSpPr>
        <xdr:cNvPr id="121" name="直線コネクタ 120"/>
        <xdr:cNvCxnSpPr/>
      </xdr:nvCxnSpPr>
      <xdr:spPr>
        <a:xfrm flipV="1">
          <a:off x="3797300" y="9613080"/>
          <a:ext cx="838200" cy="2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36166</xdr:rowOff>
    </xdr:from>
    <xdr:to>
      <xdr:col>19</xdr:col>
      <xdr:colOff>177800</xdr:colOff>
      <xdr:row>56</xdr:row>
      <xdr:rowOff>60778</xdr:rowOff>
    </xdr:to>
    <xdr:cxnSp macro="">
      <xdr:nvCxnSpPr>
        <xdr:cNvPr id="124" name="直線コネクタ 123"/>
        <xdr:cNvCxnSpPr/>
      </xdr:nvCxnSpPr>
      <xdr:spPr>
        <a:xfrm flipV="1">
          <a:off x="2908300" y="9637366"/>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60778</xdr:rowOff>
    </xdr:from>
    <xdr:to>
      <xdr:col>15</xdr:col>
      <xdr:colOff>50800</xdr:colOff>
      <xdr:row>56</xdr:row>
      <xdr:rowOff>78032</xdr:rowOff>
    </xdr:to>
    <xdr:cxnSp macro="">
      <xdr:nvCxnSpPr>
        <xdr:cNvPr id="127" name="直線コネクタ 126"/>
        <xdr:cNvCxnSpPr/>
      </xdr:nvCxnSpPr>
      <xdr:spPr>
        <a:xfrm flipV="1">
          <a:off x="2019300" y="9661978"/>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78032</xdr:rowOff>
    </xdr:from>
    <xdr:to>
      <xdr:col>10</xdr:col>
      <xdr:colOff>114300</xdr:colOff>
      <xdr:row>56</xdr:row>
      <xdr:rowOff>168329</xdr:rowOff>
    </xdr:to>
    <xdr:cxnSp macro="">
      <xdr:nvCxnSpPr>
        <xdr:cNvPr id="130" name="直線コネクタ 129"/>
        <xdr:cNvCxnSpPr/>
      </xdr:nvCxnSpPr>
      <xdr:spPr>
        <a:xfrm flipV="1">
          <a:off x="1130300" y="9679232"/>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132530</xdr:rowOff>
    </xdr:from>
    <xdr:to>
      <xdr:col>24</xdr:col>
      <xdr:colOff>114300</xdr:colOff>
      <xdr:row>56</xdr:row>
      <xdr:rowOff>62680</xdr:rowOff>
    </xdr:to>
    <xdr:sp macro="" textlink="">
      <xdr:nvSpPr>
        <xdr:cNvPr id="140" name="楕円 139"/>
        <xdr:cNvSpPr/>
      </xdr:nvSpPr>
      <xdr:spPr>
        <a:xfrm>
          <a:off x="4584700" y="95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155407</xdr:rowOff>
    </xdr:from>
    <xdr:ext cx="534377" cy="259045"/>
    <xdr:sp macro="" textlink="">
      <xdr:nvSpPr>
        <xdr:cNvPr id="141" name="物件費該当値テキスト"/>
        <xdr:cNvSpPr txBox="1"/>
      </xdr:nvSpPr>
      <xdr:spPr>
        <a:xfrm>
          <a:off x="4686300" y="94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156816</xdr:rowOff>
    </xdr:from>
    <xdr:to>
      <xdr:col>20</xdr:col>
      <xdr:colOff>38100</xdr:colOff>
      <xdr:row>56</xdr:row>
      <xdr:rowOff>86966</xdr:rowOff>
    </xdr:to>
    <xdr:sp macro="" textlink="">
      <xdr:nvSpPr>
        <xdr:cNvPr id="142" name="楕円 141"/>
        <xdr:cNvSpPr/>
      </xdr:nvSpPr>
      <xdr:spPr>
        <a:xfrm>
          <a:off x="3746500" y="95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103493</xdr:rowOff>
    </xdr:from>
    <xdr:ext cx="534377" cy="259045"/>
    <xdr:sp macro="" textlink="">
      <xdr:nvSpPr>
        <xdr:cNvPr id="143" name="テキスト ボックス 142"/>
        <xdr:cNvSpPr txBox="1"/>
      </xdr:nvSpPr>
      <xdr:spPr>
        <a:xfrm>
          <a:off x="3530111" y="936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9978</xdr:rowOff>
    </xdr:from>
    <xdr:to>
      <xdr:col>15</xdr:col>
      <xdr:colOff>101600</xdr:colOff>
      <xdr:row>56</xdr:row>
      <xdr:rowOff>111578</xdr:rowOff>
    </xdr:to>
    <xdr:sp macro="" textlink="">
      <xdr:nvSpPr>
        <xdr:cNvPr id="144" name="楕円 143"/>
        <xdr:cNvSpPr/>
      </xdr:nvSpPr>
      <xdr:spPr>
        <a:xfrm>
          <a:off x="2857500" y="96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128105</xdr:rowOff>
    </xdr:from>
    <xdr:ext cx="534377" cy="259045"/>
    <xdr:sp macro="" textlink="">
      <xdr:nvSpPr>
        <xdr:cNvPr id="145" name="テキスト ボックス 144"/>
        <xdr:cNvSpPr txBox="1"/>
      </xdr:nvSpPr>
      <xdr:spPr>
        <a:xfrm>
          <a:off x="2641111" y="938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27232</xdr:rowOff>
    </xdr:from>
    <xdr:to>
      <xdr:col>10</xdr:col>
      <xdr:colOff>165100</xdr:colOff>
      <xdr:row>56</xdr:row>
      <xdr:rowOff>128832</xdr:rowOff>
    </xdr:to>
    <xdr:sp macro="" textlink="">
      <xdr:nvSpPr>
        <xdr:cNvPr id="146" name="楕円 145"/>
        <xdr:cNvSpPr/>
      </xdr:nvSpPr>
      <xdr:spPr>
        <a:xfrm>
          <a:off x="1968500" y="962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145359</xdr:rowOff>
    </xdr:from>
    <xdr:ext cx="534377" cy="259045"/>
    <xdr:sp macro="" textlink="">
      <xdr:nvSpPr>
        <xdr:cNvPr id="147" name="テキスト ボックス 146"/>
        <xdr:cNvSpPr txBox="1"/>
      </xdr:nvSpPr>
      <xdr:spPr>
        <a:xfrm>
          <a:off x="1752111" y="94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117529</xdr:rowOff>
    </xdr:from>
    <xdr:to>
      <xdr:col>6</xdr:col>
      <xdr:colOff>38100</xdr:colOff>
      <xdr:row>57</xdr:row>
      <xdr:rowOff>47679</xdr:rowOff>
    </xdr:to>
    <xdr:sp macro="" textlink="">
      <xdr:nvSpPr>
        <xdr:cNvPr id="148" name="楕円 147"/>
        <xdr:cNvSpPr/>
      </xdr:nvSpPr>
      <xdr:spPr>
        <a:xfrm>
          <a:off x="1079500" y="971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64206</xdr:rowOff>
    </xdr:from>
    <xdr:ext cx="534377" cy="259045"/>
    <xdr:sp macro="" textlink="">
      <xdr:nvSpPr>
        <xdr:cNvPr id="149" name="テキスト ボックス 148"/>
        <xdr:cNvSpPr txBox="1"/>
      </xdr:nvSpPr>
      <xdr:spPr>
        <a:xfrm>
          <a:off x="863111" y="949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107536</xdr:rowOff>
    </xdr:from>
    <xdr:to>
      <xdr:col>24</xdr:col>
      <xdr:colOff>63500</xdr:colOff>
      <xdr:row>77</xdr:row>
      <xdr:rowOff>115582</xdr:rowOff>
    </xdr:to>
    <xdr:cxnSp macro="">
      <xdr:nvCxnSpPr>
        <xdr:cNvPr id="176" name="直線コネクタ 175"/>
        <xdr:cNvCxnSpPr/>
      </xdr:nvCxnSpPr>
      <xdr:spPr>
        <a:xfrm flipV="1">
          <a:off x="3797300" y="13309186"/>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115582</xdr:rowOff>
    </xdr:from>
    <xdr:to>
      <xdr:col>19</xdr:col>
      <xdr:colOff>177800</xdr:colOff>
      <xdr:row>77</xdr:row>
      <xdr:rowOff>147610</xdr:rowOff>
    </xdr:to>
    <xdr:cxnSp macro="">
      <xdr:nvCxnSpPr>
        <xdr:cNvPr id="179" name="直線コネクタ 178"/>
        <xdr:cNvCxnSpPr/>
      </xdr:nvCxnSpPr>
      <xdr:spPr>
        <a:xfrm flipV="1">
          <a:off x="2908300" y="13317232"/>
          <a:ext cx="889000" cy="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147610</xdr:rowOff>
    </xdr:from>
    <xdr:to>
      <xdr:col>15</xdr:col>
      <xdr:colOff>50800</xdr:colOff>
      <xdr:row>77</xdr:row>
      <xdr:rowOff>153919</xdr:rowOff>
    </xdr:to>
    <xdr:cxnSp macro="">
      <xdr:nvCxnSpPr>
        <xdr:cNvPr id="182" name="直線コネクタ 181"/>
        <xdr:cNvCxnSpPr/>
      </xdr:nvCxnSpPr>
      <xdr:spPr>
        <a:xfrm flipV="1">
          <a:off x="2019300" y="13349260"/>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149667</xdr:rowOff>
    </xdr:from>
    <xdr:to>
      <xdr:col>10</xdr:col>
      <xdr:colOff>114300</xdr:colOff>
      <xdr:row>77</xdr:row>
      <xdr:rowOff>153919</xdr:rowOff>
    </xdr:to>
    <xdr:cxnSp macro="">
      <xdr:nvCxnSpPr>
        <xdr:cNvPr id="185" name="直線コネクタ 184"/>
        <xdr:cNvCxnSpPr/>
      </xdr:nvCxnSpPr>
      <xdr:spPr>
        <a:xfrm>
          <a:off x="1130300" y="13351317"/>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56736</xdr:rowOff>
    </xdr:from>
    <xdr:to>
      <xdr:col>24</xdr:col>
      <xdr:colOff>114300</xdr:colOff>
      <xdr:row>77</xdr:row>
      <xdr:rowOff>158336</xdr:rowOff>
    </xdr:to>
    <xdr:sp macro="" textlink="">
      <xdr:nvSpPr>
        <xdr:cNvPr id="195" name="楕円 194"/>
        <xdr:cNvSpPr/>
      </xdr:nvSpPr>
      <xdr:spPr>
        <a:xfrm>
          <a:off x="4584700" y="132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79613</xdr:rowOff>
    </xdr:from>
    <xdr:ext cx="469744" cy="259045"/>
    <xdr:sp macro="" textlink="">
      <xdr:nvSpPr>
        <xdr:cNvPr id="196" name="維持補修費該当値テキスト"/>
        <xdr:cNvSpPr txBox="1"/>
      </xdr:nvSpPr>
      <xdr:spPr>
        <a:xfrm>
          <a:off x="4686300" y="1310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64782</xdr:rowOff>
    </xdr:from>
    <xdr:to>
      <xdr:col>20</xdr:col>
      <xdr:colOff>38100</xdr:colOff>
      <xdr:row>77</xdr:row>
      <xdr:rowOff>166382</xdr:rowOff>
    </xdr:to>
    <xdr:sp macro="" textlink="">
      <xdr:nvSpPr>
        <xdr:cNvPr id="197" name="楕円 196"/>
        <xdr:cNvSpPr/>
      </xdr:nvSpPr>
      <xdr:spPr>
        <a:xfrm>
          <a:off x="3746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11459</xdr:rowOff>
    </xdr:from>
    <xdr:ext cx="469744" cy="259045"/>
    <xdr:sp macro="" textlink="">
      <xdr:nvSpPr>
        <xdr:cNvPr id="198" name="テキスト ボックス 197"/>
        <xdr:cNvSpPr txBox="1"/>
      </xdr:nvSpPr>
      <xdr:spPr>
        <a:xfrm>
          <a:off x="3562428" y="1304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96810</xdr:rowOff>
    </xdr:from>
    <xdr:to>
      <xdr:col>15</xdr:col>
      <xdr:colOff>101600</xdr:colOff>
      <xdr:row>78</xdr:row>
      <xdr:rowOff>26960</xdr:rowOff>
    </xdr:to>
    <xdr:sp macro="" textlink="">
      <xdr:nvSpPr>
        <xdr:cNvPr id="199" name="楕円 198"/>
        <xdr:cNvSpPr/>
      </xdr:nvSpPr>
      <xdr:spPr>
        <a:xfrm>
          <a:off x="2857500" y="132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18087</xdr:rowOff>
    </xdr:from>
    <xdr:ext cx="469744" cy="259045"/>
    <xdr:sp macro="" textlink="">
      <xdr:nvSpPr>
        <xdr:cNvPr id="200" name="テキスト ボックス 199"/>
        <xdr:cNvSpPr txBox="1"/>
      </xdr:nvSpPr>
      <xdr:spPr>
        <a:xfrm>
          <a:off x="2673428" y="1339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103119</xdr:rowOff>
    </xdr:from>
    <xdr:to>
      <xdr:col>10</xdr:col>
      <xdr:colOff>165100</xdr:colOff>
      <xdr:row>78</xdr:row>
      <xdr:rowOff>33269</xdr:rowOff>
    </xdr:to>
    <xdr:sp macro="" textlink="">
      <xdr:nvSpPr>
        <xdr:cNvPr id="201" name="楕円 200"/>
        <xdr:cNvSpPr/>
      </xdr:nvSpPr>
      <xdr:spPr>
        <a:xfrm>
          <a:off x="1968500" y="133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49796</xdr:rowOff>
    </xdr:from>
    <xdr:ext cx="469744" cy="259045"/>
    <xdr:sp macro="" textlink="">
      <xdr:nvSpPr>
        <xdr:cNvPr id="202" name="テキスト ボックス 201"/>
        <xdr:cNvSpPr txBox="1"/>
      </xdr:nvSpPr>
      <xdr:spPr>
        <a:xfrm>
          <a:off x="1784428" y="1307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98867</xdr:rowOff>
    </xdr:from>
    <xdr:to>
      <xdr:col>6</xdr:col>
      <xdr:colOff>38100</xdr:colOff>
      <xdr:row>78</xdr:row>
      <xdr:rowOff>29017</xdr:rowOff>
    </xdr:to>
    <xdr:sp macro="" textlink="">
      <xdr:nvSpPr>
        <xdr:cNvPr id="203" name="楕円 202"/>
        <xdr:cNvSpPr/>
      </xdr:nvSpPr>
      <xdr:spPr>
        <a:xfrm>
          <a:off x="1079500" y="133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45544</xdr:rowOff>
    </xdr:from>
    <xdr:ext cx="469744" cy="259045"/>
    <xdr:sp macro="" textlink="">
      <xdr:nvSpPr>
        <xdr:cNvPr id="204" name="テキスト ボックス 203"/>
        <xdr:cNvSpPr txBox="1"/>
      </xdr:nvSpPr>
      <xdr:spPr>
        <a:xfrm>
          <a:off x="895428" y="1307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81217</xdr:rowOff>
    </xdr:from>
    <xdr:to>
      <xdr:col>24</xdr:col>
      <xdr:colOff>63500</xdr:colOff>
      <xdr:row>98</xdr:row>
      <xdr:rowOff>114605</xdr:rowOff>
    </xdr:to>
    <xdr:cxnSp macro="">
      <xdr:nvCxnSpPr>
        <xdr:cNvPr id="234" name="直線コネクタ 233"/>
        <xdr:cNvCxnSpPr/>
      </xdr:nvCxnSpPr>
      <xdr:spPr>
        <a:xfrm flipV="1">
          <a:off x="3797300" y="16883317"/>
          <a:ext cx="8382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38646</xdr:rowOff>
    </xdr:from>
    <xdr:to>
      <xdr:col>19</xdr:col>
      <xdr:colOff>177800</xdr:colOff>
      <xdr:row>98</xdr:row>
      <xdr:rowOff>114605</xdr:rowOff>
    </xdr:to>
    <xdr:cxnSp macro="">
      <xdr:nvCxnSpPr>
        <xdr:cNvPr id="237" name="直線コネクタ 236"/>
        <xdr:cNvCxnSpPr/>
      </xdr:nvCxnSpPr>
      <xdr:spPr>
        <a:xfrm>
          <a:off x="2908300" y="16840746"/>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38646</xdr:rowOff>
    </xdr:from>
    <xdr:to>
      <xdr:col>15</xdr:col>
      <xdr:colOff>50800</xdr:colOff>
      <xdr:row>98</xdr:row>
      <xdr:rowOff>111353</xdr:rowOff>
    </xdr:to>
    <xdr:cxnSp macro="">
      <xdr:nvCxnSpPr>
        <xdr:cNvPr id="240" name="直線コネクタ 239"/>
        <xdr:cNvCxnSpPr/>
      </xdr:nvCxnSpPr>
      <xdr:spPr>
        <a:xfrm flipV="1">
          <a:off x="2019300" y="16840746"/>
          <a:ext cx="889000" cy="7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86271</xdr:rowOff>
    </xdr:from>
    <xdr:to>
      <xdr:col>10</xdr:col>
      <xdr:colOff>114300</xdr:colOff>
      <xdr:row>98</xdr:row>
      <xdr:rowOff>111353</xdr:rowOff>
    </xdr:to>
    <xdr:cxnSp macro="">
      <xdr:nvCxnSpPr>
        <xdr:cNvPr id="243" name="直線コネクタ 242"/>
        <xdr:cNvCxnSpPr/>
      </xdr:nvCxnSpPr>
      <xdr:spPr>
        <a:xfrm>
          <a:off x="1130300" y="16888371"/>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30417</xdr:rowOff>
    </xdr:from>
    <xdr:to>
      <xdr:col>24</xdr:col>
      <xdr:colOff>114300</xdr:colOff>
      <xdr:row>98</xdr:row>
      <xdr:rowOff>132017</xdr:rowOff>
    </xdr:to>
    <xdr:sp macro="" textlink="">
      <xdr:nvSpPr>
        <xdr:cNvPr id="253" name="楕円 252"/>
        <xdr:cNvSpPr/>
      </xdr:nvSpPr>
      <xdr:spPr>
        <a:xfrm>
          <a:off x="4584700" y="168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8844</xdr:rowOff>
    </xdr:from>
    <xdr:ext cx="534377" cy="259045"/>
    <xdr:sp macro="" textlink="">
      <xdr:nvSpPr>
        <xdr:cNvPr id="254" name="扶助費該当値テキスト"/>
        <xdr:cNvSpPr txBox="1"/>
      </xdr:nvSpPr>
      <xdr:spPr>
        <a:xfrm>
          <a:off x="4686300" y="168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63805</xdr:rowOff>
    </xdr:from>
    <xdr:to>
      <xdr:col>20</xdr:col>
      <xdr:colOff>38100</xdr:colOff>
      <xdr:row>98</xdr:row>
      <xdr:rowOff>165405</xdr:rowOff>
    </xdr:to>
    <xdr:sp macro="" textlink="">
      <xdr:nvSpPr>
        <xdr:cNvPr id="255" name="楕円 254"/>
        <xdr:cNvSpPr/>
      </xdr:nvSpPr>
      <xdr:spPr>
        <a:xfrm>
          <a:off x="3746500" y="168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156532</xdr:rowOff>
    </xdr:from>
    <xdr:ext cx="534377" cy="259045"/>
    <xdr:sp macro="" textlink="">
      <xdr:nvSpPr>
        <xdr:cNvPr id="256" name="テキスト ボックス 255"/>
        <xdr:cNvSpPr txBox="1"/>
      </xdr:nvSpPr>
      <xdr:spPr>
        <a:xfrm>
          <a:off x="3530111" y="169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159296</xdr:rowOff>
    </xdr:from>
    <xdr:to>
      <xdr:col>15</xdr:col>
      <xdr:colOff>101600</xdr:colOff>
      <xdr:row>98</xdr:row>
      <xdr:rowOff>89446</xdr:rowOff>
    </xdr:to>
    <xdr:sp macro="" textlink="">
      <xdr:nvSpPr>
        <xdr:cNvPr id="257" name="楕円 256"/>
        <xdr:cNvSpPr/>
      </xdr:nvSpPr>
      <xdr:spPr>
        <a:xfrm>
          <a:off x="2857500" y="167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80573</xdr:rowOff>
    </xdr:from>
    <xdr:ext cx="534377" cy="259045"/>
    <xdr:sp macro="" textlink="">
      <xdr:nvSpPr>
        <xdr:cNvPr id="258" name="テキスト ボックス 257"/>
        <xdr:cNvSpPr txBox="1"/>
      </xdr:nvSpPr>
      <xdr:spPr>
        <a:xfrm>
          <a:off x="2641111" y="168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60553</xdr:rowOff>
    </xdr:from>
    <xdr:to>
      <xdr:col>10</xdr:col>
      <xdr:colOff>165100</xdr:colOff>
      <xdr:row>98</xdr:row>
      <xdr:rowOff>162153</xdr:rowOff>
    </xdr:to>
    <xdr:sp macro="" textlink="">
      <xdr:nvSpPr>
        <xdr:cNvPr id="259" name="楕円 258"/>
        <xdr:cNvSpPr/>
      </xdr:nvSpPr>
      <xdr:spPr>
        <a:xfrm>
          <a:off x="19685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153280</xdr:rowOff>
    </xdr:from>
    <xdr:ext cx="534377" cy="259045"/>
    <xdr:sp macro="" textlink="">
      <xdr:nvSpPr>
        <xdr:cNvPr id="260" name="テキスト ボックス 259"/>
        <xdr:cNvSpPr txBox="1"/>
      </xdr:nvSpPr>
      <xdr:spPr>
        <a:xfrm>
          <a:off x="1752111" y="169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35471</xdr:rowOff>
    </xdr:from>
    <xdr:to>
      <xdr:col>6</xdr:col>
      <xdr:colOff>38100</xdr:colOff>
      <xdr:row>98</xdr:row>
      <xdr:rowOff>137071</xdr:rowOff>
    </xdr:to>
    <xdr:sp macro="" textlink="">
      <xdr:nvSpPr>
        <xdr:cNvPr id="261" name="楕円 260"/>
        <xdr:cNvSpPr/>
      </xdr:nvSpPr>
      <xdr:spPr>
        <a:xfrm>
          <a:off x="1079500" y="168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128198</xdr:rowOff>
    </xdr:from>
    <xdr:ext cx="534377" cy="259045"/>
    <xdr:sp macro="" textlink="">
      <xdr:nvSpPr>
        <xdr:cNvPr id="262" name="テキスト ボックス 261"/>
        <xdr:cNvSpPr txBox="1"/>
      </xdr:nvSpPr>
      <xdr:spPr>
        <a:xfrm>
          <a:off x="863111" y="16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72880</xdr:rowOff>
    </xdr:from>
    <xdr:to>
      <xdr:col>55</xdr:col>
      <xdr:colOff>0</xdr:colOff>
      <xdr:row>35</xdr:row>
      <xdr:rowOff>85903</xdr:rowOff>
    </xdr:to>
    <xdr:cxnSp macro="">
      <xdr:nvCxnSpPr>
        <xdr:cNvPr id="291" name="直線コネクタ 290"/>
        <xdr:cNvCxnSpPr/>
      </xdr:nvCxnSpPr>
      <xdr:spPr>
        <a:xfrm flipV="1">
          <a:off x="9639300" y="6073630"/>
          <a:ext cx="838200" cy="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116535</xdr:rowOff>
    </xdr:from>
    <xdr:to>
      <xdr:col>50</xdr:col>
      <xdr:colOff>114300</xdr:colOff>
      <xdr:row>35</xdr:row>
      <xdr:rowOff>85903</xdr:rowOff>
    </xdr:to>
    <xdr:cxnSp macro="">
      <xdr:nvCxnSpPr>
        <xdr:cNvPr id="294" name="直線コネクタ 293"/>
        <xdr:cNvCxnSpPr/>
      </xdr:nvCxnSpPr>
      <xdr:spPr>
        <a:xfrm>
          <a:off x="8750300" y="5945835"/>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116535</xdr:rowOff>
    </xdr:from>
    <xdr:to>
      <xdr:col>45</xdr:col>
      <xdr:colOff>177800</xdr:colOff>
      <xdr:row>35</xdr:row>
      <xdr:rowOff>93432</xdr:rowOff>
    </xdr:to>
    <xdr:cxnSp macro="">
      <xdr:nvCxnSpPr>
        <xdr:cNvPr id="297" name="直線コネクタ 296"/>
        <xdr:cNvCxnSpPr/>
      </xdr:nvCxnSpPr>
      <xdr:spPr>
        <a:xfrm flipV="1">
          <a:off x="7861300" y="5945835"/>
          <a:ext cx="889000" cy="14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1412</xdr:rowOff>
    </xdr:from>
    <xdr:to>
      <xdr:col>41</xdr:col>
      <xdr:colOff>50800</xdr:colOff>
      <xdr:row>35</xdr:row>
      <xdr:rowOff>93432</xdr:rowOff>
    </xdr:to>
    <xdr:cxnSp macro="">
      <xdr:nvCxnSpPr>
        <xdr:cNvPr id="300" name="直線コネクタ 299"/>
        <xdr:cNvCxnSpPr/>
      </xdr:nvCxnSpPr>
      <xdr:spPr>
        <a:xfrm>
          <a:off x="6972300" y="6002162"/>
          <a:ext cx="889000" cy="9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22080</xdr:rowOff>
    </xdr:from>
    <xdr:to>
      <xdr:col>55</xdr:col>
      <xdr:colOff>50800</xdr:colOff>
      <xdr:row>35</xdr:row>
      <xdr:rowOff>123680</xdr:rowOff>
    </xdr:to>
    <xdr:sp macro="" textlink="">
      <xdr:nvSpPr>
        <xdr:cNvPr id="310" name="楕円 309"/>
        <xdr:cNvSpPr/>
      </xdr:nvSpPr>
      <xdr:spPr>
        <a:xfrm>
          <a:off x="10426700" y="60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44957</xdr:rowOff>
    </xdr:from>
    <xdr:ext cx="534377" cy="259045"/>
    <xdr:sp macro="" textlink="">
      <xdr:nvSpPr>
        <xdr:cNvPr id="311" name="補助費等該当値テキスト"/>
        <xdr:cNvSpPr txBox="1"/>
      </xdr:nvSpPr>
      <xdr:spPr>
        <a:xfrm>
          <a:off x="10528300" y="58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35103</xdr:rowOff>
    </xdr:from>
    <xdr:to>
      <xdr:col>50</xdr:col>
      <xdr:colOff>165100</xdr:colOff>
      <xdr:row>35</xdr:row>
      <xdr:rowOff>136703</xdr:rowOff>
    </xdr:to>
    <xdr:sp macro="" textlink="">
      <xdr:nvSpPr>
        <xdr:cNvPr id="312" name="楕円 311"/>
        <xdr:cNvSpPr/>
      </xdr:nvSpPr>
      <xdr:spPr>
        <a:xfrm>
          <a:off x="9588500" y="60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153230</xdr:rowOff>
    </xdr:from>
    <xdr:ext cx="534377" cy="259045"/>
    <xdr:sp macro="" textlink="">
      <xdr:nvSpPr>
        <xdr:cNvPr id="313" name="テキスト ボックス 312"/>
        <xdr:cNvSpPr txBox="1"/>
      </xdr:nvSpPr>
      <xdr:spPr>
        <a:xfrm>
          <a:off x="9372111" y="581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65735</xdr:rowOff>
    </xdr:from>
    <xdr:to>
      <xdr:col>46</xdr:col>
      <xdr:colOff>38100</xdr:colOff>
      <xdr:row>34</xdr:row>
      <xdr:rowOff>167335</xdr:rowOff>
    </xdr:to>
    <xdr:sp macro="" textlink="">
      <xdr:nvSpPr>
        <xdr:cNvPr id="314" name="楕円 313"/>
        <xdr:cNvSpPr/>
      </xdr:nvSpPr>
      <xdr:spPr>
        <a:xfrm>
          <a:off x="8699500" y="58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12412</xdr:rowOff>
    </xdr:from>
    <xdr:ext cx="599010" cy="259045"/>
    <xdr:sp macro="" textlink="">
      <xdr:nvSpPr>
        <xdr:cNvPr id="315" name="テキスト ボックス 314"/>
        <xdr:cNvSpPr txBox="1"/>
      </xdr:nvSpPr>
      <xdr:spPr>
        <a:xfrm>
          <a:off x="8450795" y="567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42632</xdr:rowOff>
    </xdr:from>
    <xdr:to>
      <xdr:col>41</xdr:col>
      <xdr:colOff>101600</xdr:colOff>
      <xdr:row>35</xdr:row>
      <xdr:rowOff>144232</xdr:rowOff>
    </xdr:to>
    <xdr:sp macro="" textlink="">
      <xdr:nvSpPr>
        <xdr:cNvPr id="316" name="楕円 315"/>
        <xdr:cNvSpPr/>
      </xdr:nvSpPr>
      <xdr:spPr>
        <a:xfrm>
          <a:off x="7810500" y="60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160759</xdr:rowOff>
    </xdr:from>
    <xdr:ext cx="534377" cy="259045"/>
    <xdr:sp macro="" textlink="">
      <xdr:nvSpPr>
        <xdr:cNvPr id="317" name="テキスト ボックス 316"/>
        <xdr:cNvSpPr txBox="1"/>
      </xdr:nvSpPr>
      <xdr:spPr>
        <a:xfrm>
          <a:off x="7594111" y="581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122062</xdr:rowOff>
    </xdr:from>
    <xdr:to>
      <xdr:col>36</xdr:col>
      <xdr:colOff>165100</xdr:colOff>
      <xdr:row>35</xdr:row>
      <xdr:rowOff>52212</xdr:rowOff>
    </xdr:to>
    <xdr:sp macro="" textlink="">
      <xdr:nvSpPr>
        <xdr:cNvPr id="318" name="楕円 317"/>
        <xdr:cNvSpPr/>
      </xdr:nvSpPr>
      <xdr:spPr>
        <a:xfrm>
          <a:off x="6921500" y="59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68739</xdr:rowOff>
    </xdr:from>
    <xdr:ext cx="534377" cy="259045"/>
    <xdr:sp macro="" textlink="">
      <xdr:nvSpPr>
        <xdr:cNvPr id="319" name="テキスト ボックス 318"/>
        <xdr:cNvSpPr txBox="1"/>
      </xdr:nvSpPr>
      <xdr:spPr>
        <a:xfrm>
          <a:off x="6705111" y="57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38274</xdr:rowOff>
    </xdr:from>
    <xdr:to>
      <xdr:col>55</xdr:col>
      <xdr:colOff>0</xdr:colOff>
      <xdr:row>56</xdr:row>
      <xdr:rowOff>45425</xdr:rowOff>
    </xdr:to>
    <xdr:cxnSp macro="">
      <xdr:nvCxnSpPr>
        <xdr:cNvPr id="346" name="直線コネクタ 345"/>
        <xdr:cNvCxnSpPr/>
      </xdr:nvCxnSpPr>
      <xdr:spPr>
        <a:xfrm flipV="1">
          <a:off x="9639300" y="9639474"/>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45425</xdr:rowOff>
    </xdr:from>
    <xdr:to>
      <xdr:col>50</xdr:col>
      <xdr:colOff>114300</xdr:colOff>
      <xdr:row>56</xdr:row>
      <xdr:rowOff>155039</xdr:rowOff>
    </xdr:to>
    <xdr:cxnSp macro="">
      <xdr:nvCxnSpPr>
        <xdr:cNvPr id="349" name="直線コネクタ 348"/>
        <xdr:cNvCxnSpPr/>
      </xdr:nvCxnSpPr>
      <xdr:spPr>
        <a:xfrm flipV="1">
          <a:off x="8750300" y="9646625"/>
          <a:ext cx="889000" cy="10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124846</xdr:rowOff>
    </xdr:from>
    <xdr:to>
      <xdr:col>45</xdr:col>
      <xdr:colOff>177800</xdr:colOff>
      <xdr:row>56</xdr:row>
      <xdr:rowOff>155039</xdr:rowOff>
    </xdr:to>
    <xdr:cxnSp macro="">
      <xdr:nvCxnSpPr>
        <xdr:cNvPr id="352" name="直線コネクタ 351"/>
        <xdr:cNvCxnSpPr/>
      </xdr:nvCxnSpPr>
      <xdr:spPr>
        <a:xfrm>
          <a:off x="7861300" y="9726046"/>
          <a:ext cx="8890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124846</xdr:rowOff>
    </xdr:from>
    <xdr:to>
      <xdr:col>41</xdr:col>
      <xdr:colOff>50800</xdr:colOff>
      <xdr:row>56</xdr:row>
      <xdr:rowOff>133610</xdr:rowOff>
    </xdr:to>
    <xdr:cxnSp macro="">
      <xdr:nvCxnSpPr>
        <xdr:cNvPr id="355" name="直線コネクタ 354"/>
        <xdr:cNvCxnSpPr/>
      </xdr:nvCxnSpPr>
      <xdr:spPr>
        <a:xfrm flipV="1">
          <a:off x="6972300" y="9726046"/>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158924</xdr:rowOff>
    </xdr:from>
    <xdr:to>
      <xdr:col>55</xdr:col>
      <xdr:colOff>50800</xdr:colOff>
      <xdr:row>56</xdr:row>
      <xdr:rowOff>89074</xdr:rowOff>
    </xdr:to>
    <xdr:sp macro="" textlink="">
      <xdr:nvSpPr>
        <xdr:cNvPr id="365" name="楕円 364"/>
        <xdr:cNvSpPr/>
      </xdr:nvSpPr>
      <xdr:spPr>
        <a:xfrm>
          <a:off x="10426700" y="95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10351</xdr:rowOff>
    </xdr:from>
    <xdr:ext cx="534377" cy="259045"/>
    <xdr:sp macro="" textlink="">
      <xdr:nvSpPr>
        <xdr:cNvPr id="366" name="普通建設事業費該当値テキスト"/>
        <xdr:cNvSpPr txBox="1"/>
      </xdr:nvSpPr>
      <xdr:spPr>
        <a:xfrm>
          <a:off x="10528300" y="944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166075</xdr:rowOff>
    </xdr:from>
    <xdr:to>
      <xdr:col>50</xdr:col>
      <xdr:colOff>165100</xdr:colOff>
      <xdr:row>56</xdr:row>
      <xdr:rowOff>96225</xdr:rowOff>
    </xdr:to>
    <xdr:sp macro="" textlink="">
      <xdr:nvSpPr>
        <xdr:cNvPr id="367" name="楕円 366"/>
        <xdr:cNvSpPr/>
      </xdr:nvSpPr>
      <xdr:spPr>
        <a:xfrm>
          <a:off x="9588500" y="95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112752</xdr:rowOff>
    </xdr:from>
    <xdr:ext cx="534377" cy="259045"/>
    <xdr:sp macro="" textlink="">
      <xdr:nvSpPr>
        <xdr:cNvPr id="368" name="テキスト ボックス 367"/>
        <xdr:cNvSpPr txBox="1"/>
      </xdr:nvSpPr>
      <xdr:spPr>
        <a:xfrm>
          <a:off x="9372111" y="937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104239</xdr:rowOff>
    </xdr:from>
    <xdr:to>
      <xdr:col>46</xdr:col>
      <xdr:colOff>38100</xdr:colOff>
      <xdr:row>57</xdr:row>
      <xdr:rowOff>34389</xdr:rowOff>
    </xdr:to>
    <xdr:sp macro="" textlink="">
      <xdr:nvSpPr>
        <xdr:cNvPr id="369" name="楕円 368"/>
        <xdr:cNvSpPr/>
      </xdr:nvSpPr>
      <xdr:spPr>
        <a:xfrm>
          <a:off x="8699500" y="97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25516</xdr:rowOff>
    </xdr:from>
    <xdr:ext cx="534377" cy="259045"/>
    <xdr:sp macro="" textlink="">
      <xdr:nvSpPr>
        <xdr:cNvPr id="370" name="テキスト ボックス 369"/>
        <xdr:cNvSpPr txBox="1"/>
      </xdr:nvSpPr>
      <xdr:spPr>
        <a:xfrm>
          <a:off x="8483111" y="97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74046</xdr:rowOff>
    </xdr:from>
    <xdr:to>
      <xdr:col>41</xdr:col>
      <xdr:colOff>101600</xdr:colOff>
      <xdr:row>57</xdr:row>
      <xdr:rowOff>4196</xdr:rowOff>
    </xdr:to>
    <xdr:sp macro="" textlink="">
      <xdr:nvSpPr>
        <xdr:cNvPr id="371" name="楕円 370"/>
        <xdr:cNvSpPr/>
      </xdr:nvSpPr>
      <xdr:spPr>
        <a:xfrm>
          <a:off x="7810500" y="96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166773</xdr:rowOff>
    </xdr:from>
    <xdr:ext cx="534377" cy="259045"/>
    <xdr:sp macro="" textlink="">
      <xdr:nvSpPr>
        <xdr:cNvPr id="372" name="テキスト ボックス 371"/>
        <xdr:cNvSpPr txBox="1"/>
      </xdr:nvSpPr>
      <xdr:spPr>
        <a:xfrm>
          <a:off x="7594111" y="97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82810</xdr:rowOff>
    </xdr:from>
    <xdr:to>
      <xdr:col>36</xdr:col>
      <xdr:colOff>165100</xdr:colOff>
      <xdr:row>57</xdr:row>
      <xdr:rowOff>12960</xdr:rowOff>
    </xdr:to>
    <xdr:sp macro="" textlink="">
      <xdr:nvSpPr>
        <xdr:cNvPr id="373" name="楕円 372"/>
        <xdr:cNvSpPr/>
      </xdr:nvSpPr>
      <xdr:spPr>
        <a:xfrm>
          <a:off x="6921500" y="9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4087</xdr:rowOff>
    </xdr:from>
    <xdr:ext cx="534377" cy="259045"/>
    <xdr:sp macro="" textlink="">
      <xdr:nvSpPr>
        <xdr:cNvPr id="374" name="テキスト ボックス 373"/>
        <xdr:cNvSpPr txBox="1"/>
      </xdr:nvSpPr>
      <xdr:spPr>
        <a:xfrm>
          <a:off x="6705111" y="97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21194</xdr:rowOff>
    </xdr:from>
    <xdr:to>
      <xdr:col>55</xdr:col>
      <xdr:colOff>0</xdr:colOff>
      <xdr:row>77</xdr:row>
      <xdr:rowOff>80310</xdr:rowOff>
    </xdr:to>
    <xdr:cxnSp macro="">
      <xdr:nvCxnSpPr>
        <xdr:cNvPr id="401" name="直線コネクタ 400"/>
        <xdr:cNvCxnSpPr/>
      </xdr:nvCxnSpPr>
      <xdr:spPr>
        <a:xfrm flipV="1">
          <a:off x="9639300" y="13222844"/>
          <a:ext cx="8382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80310</xdr:rowOff>
    </xdr:from>
    <xdr:to>
      <xdr:col>50</xdr:col>
      <xdr:colOff>114300</xdr:colOff>
      <xdr:row>77</xdr:row>
      <xdr:rowOff>139078</xdr:rowOff>
    </xdr:to>
    <xdr:cxnSp macro="">
      <xdr:nvCxnSpPr>
        <xdr:cNvPr id="404" name="直線コネクタ 403"/>
        <xdr:cNvCxnSpPr/>
      </xdr:nvCxnSpPr>
      <xdr:spPr>
        <a:xfrm flipV="1">
          <a:off x="8750300" y="13281960"/>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103663</xdr:rowOff>
    </xdr:from>
    <xdr:to>
      <xdr:col>45</xdr:col>
      <xdr:colOff>177800</xdr:colOff>
      <xdr:row>77</xdr:row>
      <xdr:rowOff>139078</xdr:rowOff>
    </xdr:to>
    <xdr:cxnSp macro="">
      <xdr:nvCxnSpPr>
        <xdr:cNvPr id="407" name="直線コネクタ 406"/>
        <xdr:cNvCxnSpPr/>
      </xdr:nvCxnSpPr>
      <xdr:spPr>
        <a:xfrm>
          <a:off x="7861300" y="13305313"/>
          <a:ext cx="889000" cy="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103663</xdr:rowOff>
    </xdr:from>
    <xdr:to>
      <xdr:col>41</xdr:col>
      <xdr:colOff>50800</xdr:colOff>
      <xdr:row>78</xdr:row>
      <xdr:rowOff>43267</xdr:rowOff>
    </xdr:to>
    <xdr:cxnSp macro="">
      <xdr:nvCxnSpPr>
        <xdr:cNvPr id="410" name="直線コネクタ 409"/>
        <xdr:cNvCxnSpPr/>
      </xdr:nvCxnSpPr>
      <xdr:spPr>
        <a:xfrm flipV="1">
          <a:off x="6972300" y="13305313"/>
          <a:ext cx="889000" cy="1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141844</xdr:rowOff>
    </xdr:from>
    <xdr:to>
      <xdr:col>55</xdr:col>
      <xdr:colOff>50800</xdr:colOff>
      <xdr:row>77</xdr:row>
      <xdr:rowOff>71994</xdr:rowOff>
    </xdr:to>
    <xdr:sp macro="" textlink="">
      <xdr:nvSpPr>
        <xdr:cNvPr id="420" name="楕円 419"/>
        <xdr:cNvSpPr/>
      </xdr:nvSpPr>
      <xdr:spPr>
        <a:xfrm>
          <a:off x="10426700" y="131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164721</xdr:rowOff>
    </xdr:from>
    <xdr:ext cx="534377" cy="259045"/>
    <xdr:sp macro="" textlink="">
      <xdr:nvSpPr>
        <xdr:cNvPr id="421" name="普通建設事業費 （ うち新規整備　）該当値テキスト"/>
        <xdr:cNvSpPr txBox="1"/>
      </xdr:nvSpPr>
      <xdr:spPr>
        <a:xfrm>
          <a:off x="10528300" y="1302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29510</xdr:rowOff>
    </xdr:from>
    <xdr:to>
      <xdr:col>50</xdr:col>
      <xdr:colOff>165100</xdr:colOff>
      <xdr:row>77</xdr:row>
      <xdr:rowOff>131110</xdr:rowOff>
    </xdr:to>
    <xdr:sp macro="" textlink="">
      <xdr:nvSpPr>
        <xdr:cNvPr id="422" name="楕円 421"/>
        <xdr:cNvSpPr/>
      </xdr:nvSpPr>
      <xdr:spPr>
        <a:xfrm>
          <a:off x="9588500" y="132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122237</xdr:rowOff>
    </xdr:from>
    <xdr:ext cx="534377" cy="259045"/>
    <xdr:sp macro="" textlink="">
      <xdr:nvSpPr>
        <xdr:cNvPr id="423" name="テキスト ボックス 422"/>
        <xdr:cNvSpPr txBox="1"/>
      </xdr:nvSpPr>
      <xdr:spPr>
        <a:xfrm>
          <a:off x="9372111" y="133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88278</xdr:rowOff>
    </xdr:from>
    <xdr:to>
      <xdr:col>46</xdr:col>
      <xdr:colOff>38100</xdr:colOff>
      <xdr:row>78</xdr:row>
      <xdr:rowOff>18428</xdr:rowOff>
    </xdr:to>
    <xdr:sp macro="" textlink="">
      <xdr:nvSpPr>
        <xdr:cNvPr id="424" name="楕円 423"/>
        <xdr:cNvSpPr/>
      </xdr:nvSpPr>
      <xdr:spPr>
        <a:xfrm>
          <a:off x="8699500" y="132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9555</xdr:rowOff>
    </xdr:from>
    <xdr:ext cx="534377" cy="259045"/>
    <xdr:sp macro="" textlink="">
      <xdr:nvSpPr>
        <xdr:cNvPr id="425" name="テキスト ボックス 424"/>
        <xdr:cNvSpPr txBox="1"/>
      </xdr:nvSpPr>
      <xdr:spPr>
        <a:xfrm>
          <a:off x="8483111" y="133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52863</xdr:rowOff>
    </xdr:from>
    <xdr:to>
      <xdr:col>41</xdr:col>
      <xdr:colOff>101600</xdr:colOff>
      <xdr:row>77</xdr:row>
      <xdr:rowOff>154463</xdr:rowOff>
    </xdr:to>
    <xdr:sp macro="" textlink="">
      <xdr:nvSpPr>
        <xdr:cNvPr id="426" name="楕円 425"/>
        <xdr:cNvSpPr/>
      </xdr:nvSpPr>
      <xdr:spPr>
        <a:xfrm>
          <a:off x="7810500" y="1325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145590</xdr:rowOff>
    </xdr:from>
    <xdr:ext cx="534377" cy="259045"/>
    <xdr:sp macro="" textlink="">
      <xdr:nvSpPr>
        <xdr:cNvPr id="427" name="テキスト ボックス 426"/>
        <xdr:cNvSpPr txBox="1"/>
      </xdr:nvSpPr>
      <xdr:spPr>
        <a:xfrm>
          <a:off x="7594111" y="1334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163917</xdr:rowOff>
    </xdr:from>
    <xdr:to>
      <xdr:col>36</xdr:col>
      <xdr:colOff>165100</xdr:colOff>
      <xdr:row>78</xdr:row>
      <xdr:rowOff>94067</xdr:rowOff>
    </xdr:to>
    <xdr:sp macro="" textlink="">
      <xdr:nvSpPr>
        <xdr:cNvPr id="428" name="楕円 427"/>
        <xdr:cNvSpPr/>
      </xdr:nvSpPr>
      <xdr:spPr>
        <a:xfrm>
          <a:off x="6921500" y="133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85194</xdr:rowOff>
    </xdr:from>
    <xdr:ext cx="534377" cy="259045"/>
    <xdr:sp macro="" textlink="">
      <xdr:nvSpPr>
        <xdr:cNvPr id="429" name="テキスト ボックス 428"/>
        <xdr:cNvSpPr txBox="1"/>
      </xdr:nvSpPr>
      <xdr:spPr>
        <a:xfrm>
          <a:off x="6705111" y="134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164356</xdr:rowOff>
    </xdr:from>
    <xdr:to>
      <xdr:col>55</xdr:col>
      <xdr:colOff>0</xdr:colOff>
      <xdr:row>96</xdr:row>
      <xdr:rowOff>82953</xdr:rowOff>
    </xdr:to>
    <xdr:cxnSp macro="">
      <xdr:nvCxnSpPr>
        <xdr:cNvPr id="460" name="直線コネクタ 459"/>
        <xdr:cNvCxnSpPr/>
      </xdr:nvCxnSpPr>
      <xdr:spPr>
        <a:xfrm flipV="1">
          <a:off x="9639300" y="16452106"/>
          <a:ext cx="838200" cy="9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82953</xdr:rowOff>
    </xdr:from>
    <xdr:to>
      <xdr:col>50</xdr:col>
      <xdr:colOff>114300</xdr:colOff>
      <xdr:row>96</xdr:row>
      <xdr:rowOff>165630</xdr:rowOff>
    </xdr:to>
    <xdr:cxnSp macro="">
      <xdr:nvCxnSpPr>
        <xdr:cNvPr id="463" name="直線コネクタ 462"/>
        <xdr:cNvCxnSpPr/>
      </xdr:nvCxnSpPr>
      <xdr:spPr>
        <a:xfrm flipV="1">
          <a:off x="8750300" y="1654215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96898</xdr:rowOff>
    </xdr:from>
    <xdr:to>
      <xdr:col>45</xdr:col>
      <xdr:colOff>177800</xdr:colOff>
      <xdr:row>96</xdr:row>
      <xdr:rowOff>165630</xdr:rowOff>
    </xdr:to>
    <xdr:cxnSp macro="">
      <xdr:nvCxnSpPr>
        <xdr:cNvPr id="466" name="直線コネクタ 465"/>
        <xdr:cNvCxnSpPr/>
      </xdr:nvCxnSpPr>
      <xdr:spPr>
        <a:xfrm>
          <a:off x="7861300" y="16556098"/>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152795</xdr:rowOff>
    </xdr:from>
    <xdr:to>
      <xdr:col>41</xdr:col>
      <xdr:colOff>50800</xdr:colOff>
      <xdr:row>96</xdr:row>
      <xdr:rowOff>96898</xdr:rowOff>
    </xdr:to>
    <xdr:cxnSp macro="">
      <xdr:nvCxnSpPr>
        <xdr:cNvPr id="469" name="直線コネクタ 468"/>
        <xdr:cNvCxnSpPr/>
      </xdr:nvCxnSpPr>
      <xdr:spPr>
        <a:xfrm>
          <a:off x="6972300" y="16440545"/>
          <a:ext cx="889000" cy="1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113556</xdr:rowOff>
    </xdr:from>
    <xdr:to>
      <xdr:col>55</xdr:col>
      <xdr:colOff>50800</xdr:colOff>
      <xdr:row>96</xdr:row>
      <xdr:rowOff>43706</xdr:rowOff>
    </xdr:to>
    <xdr:sp macro="" textlink="">
      <xdr:nvSpPr>
        <xdr:cNvPr id="479" name="楕円 478"/>
        <xdr:cNvSpPr/>
      </xdr:nvSpPr>
      <xdr:spPr>
        <a:xfrm>
          <a:off x="10426700" y="16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136433</xdr:rowOff>
    </xdr:from>
    <xdr:ext cx="534377" cy="259045"/>
    <xdr:sp macro="" textlink="">
      <xdr:nvSpPr>
        <xdr:cNvPr id="480" name="普通建設事業費 （ うち更新整備　）該当値テキスト"/>
        <xdr:cNvSpPr txBox="1"/>
      </xdr:nvSpPr>
      <xdr:spPr>
        <a:xfrm>
          <a:off x="10528300" y="162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32153</xdr:rowOff>
    </xdr:from>
    <xdr:to>
      <xdr:col>50</xdr:col>
      <xdr:colOff>165100</xdr:colOff>
      <xdr:row>96</xdr:row>
      <xdr:rowOff>133753</xdr:rowOff>
    </xdr:to>
    <xdr:sp macro="" textlink="">
      <xdr:nvSpPr>
        <xdr:cNvPr id="481" name="楕円 480"/>
        <xdr:cNvSpPr/>
      </xdr:nvSpPr>
      <xdr:spPr>
        <a:xfrm>
          <a:off x="9588500" y="164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150280</xdr:rowOff>
    </xdr:from>
    <xdr:ext cx="534377" cy="259045"/>
    <xdr:sp macro="" textlink="">
      <xdr:nvSpPr>
        <xdr:cNvPr id="482" name="テキスト ボックス 481"/>
        <xdr:cNvSpPr txBox="1"/>
      </xdr:nvSpPr>
      <xdr:spPr>
        <a:xfrm>
          <a:off x="9372111" y="162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114830</xdr:rowOff>
    </xdr:from>
    <xdr:to>
      <xdr:col>46</xdr:col>
      <xdr:colOff>38100</xdr:colOff>
      <xdr:row>97</xdr:row>
      <xdr:rowOff>44980</xdr:rowOff>
    </xdr:to>
    <xdr:sp macro="" textlink="">
      <xdr:nvSpPr>
        <xdr:cNvPr id="483" name="楕円 482"/>
        <xdr:cNvSpPr/>
      </xdr:nvSpPr>
      <xdr:spPr>
        <a:xfrm>
          <a:off x="8699500" y="16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61507</xdr:rowOff>
    </xdr:from>
    <xdr:ext cx="534377" cy="259045"/>
    <xdr:sp macro="" textlink="">
      <xdr:nvSpPr>
        <xdr:cNvPr id="484" name="テキスト ボックス 483"/>
        <xdr:cNvSpPr txBox="1"/>
      </xdr:nvSpPr>
      <xdr:spPr>
        <a:xfrm>
          <a:off x="8483111" y="1634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46098</xdr:rowOff>
    </xdr:from>
    <xdr:to>
      <xdr:col>41</xdr:col>
      <xdr:colOff>101600</xdr:colOff>
      <xdr:row>96</xdr:row>
      <xdr:rowOff>147698</xdr:rowOff>
    </xdr:to>
    <xdr:sp macro="" textlink="">
      <xdr:nvSpPr>
        <xdr:cNvPr id="485" name="楕円 484"/>
        <xdr:cNvSpPr/>
      </xdr:nvSpPr>
      <xdr:spPr>
        <a:xfrm>
          <a:off x="7810500" y="165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164225</xdr:rowOff>
    </xdr:from>
    <xdr:ext cx="534377" cy="259045"/>
    <xdr:sp macro="" textlink="">
      <xdr:nvSpPr>
        <xdr:cNvPr id="486" name="テキスト ボックス 485"/>
        <xdr:cNvSpPr txBox="1"/>
      </xdr:nvSpPr>
      <xdr:spPr>
        <a:xfrm>
          <a:off x="7594111" y="162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101995</xdr:rowOff>
    </xdr:from>
    <xdr:to>
      <xdr:col>36</xdr:col>
      <xdr:colOff>165100</xdr:colOff>
      <xdr:row>96</xdr:row>
      <xdr:rowOff>32145</xdr:rowOff>
    </xdr:to>
    <xdr:sp macro="" textlink="">
      <xdr:nvSpPr>
        <xdr:cNvPr id="487" name="楕円 486"/>
        <xdr:cNvSpPr/>
      </xdr:nvSpPr>
      <xdr:spPr>
        <a:xfrm>
          <a:off x="6921500" y="163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48672</xdr:rowOff>
    </xdr:from>
    <xdr:ext cx="534377" cy="259045"/>
    <xdr:sp macro="" textlink="">
      <xdr:nvSpPr>
        <xdr:cNvPr id="488" name="テキスト ボックス 487"/>
        <xdr:cNvSpPr txBox="1"/>
      </xdr:nvSpPr>
      <xdr:spPr>
        <a:xfrm>
          <a:off x="6705111" y="1616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91466</xdr:rowOff>
    </xdr:from>
    <xdr:to>
      <xdr:col>85</xdr:col>
      <xdr:colOff>127000</xdr:colOff>
      <xdr:row>39</xdr:row>
      <xdr:rowOff>4331</xdr:rowOff>
    </xdr:to>
    <xdr:cxnSp macro="">
      <xdr:nvCxnSpPr>
        <xdr:cNvPr id="517" name="直線コネクタ 516"/>
        <xdr:cNvCxnSpPr/>
      </xdr:nvCxnSpPr>
      <xdr:spPr>
        <a:xfrm flipV="1">
          <a:off x="15481300" y="6606566"/>
          <a:ext cx="838200" cy="8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170929</xdr:rowOff>
    </xdr:from>
    <xdr:to>
      <xdr:col>81</xdr:col>
      <xdr:colOff>50800</xdr:colOff>
      <xdr:row>39</xdr:row>
      <xdr:rowOff>4331</xdr:rowOff>
    </xdr:to>
    <xdr:cxnSp macro="">
      <xdr:nvCxnSpPr>
        <xdr:cNvPr id="520" name="直線コネクタ 519"/>
        <xdr:cNvCxnSpPr/>
      </xdr:nvCxnSpPr>
      <xdr:spPr>
        <a:xfrm>
          <a:off x="14592300" y="6686029"/>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170929</xdr:rowOff>
    </xdr:from>
    <xdr:to>
      <xdr:col>76</xdr:col>
      <xdr:colOff>114300</xdr:colOff>
      <xdr:row>39</xdr:row>
      <xdr:rowOff>32410</xdr:rowOff>
    </xdr:to>
    <xdr:cxnSp macro="">
      <xdr:nvCxnSpPr>
        <xdr:cNvPr id="523" name="直線コネクタ 522"/>
        <xdr:cNvCxnSpPr/>
      </xdr:nvCxnSpPr>
      <xdr:spPr>
        <a:xfrm flipV="1">
          <a:off x="13703300" y="6686029"/>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32410</xdr:rowOff>
    </xdr:from>
    <xdr:to>
      <xdr:col>71</xdr:col>
      <xdr:colOff>177800</xdr:colOff>
      <xdr:row>39</xdr:row>
      <xdr:rowOff>39345</xdr:rowOff>
    </xdr:to>
    <xdr:cxnSp macro="">
      <xdr:nvCxnSpPr>
        <xdr:cNvPr id="526" name="直線コネクタ 525"/>
        <xdr:cNvCxnSpPr/>
      </xdr:nvCxnSpPr>
      <xdr:spPr>
        <a:xfrm flipV="1">
          <a:off x="12814300" y="6718960"/>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40666</xdr:rowOff>
    </xdr:from>
    <xdr:to>
      <xdr:col>85</xdr:col>
      <xdr:colOff>177800</xdr:colOff>
      <xdr:row>38</xdr:row>
      <xdr:rowOff>142266</xdr:rowOff>
    </xdr:to>
    <xdr:sp macro="" textlink="">
      <xdr:nvSpPr>
        <xdr:cNvPr id="536" name="楕円 535"/>
        <xdr:cNvSpPr/>
      </xdr:nvSpPr>
      <xdr:spPr>
        <a:xfrm>
          <a:off x="162687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xdr:rowOff>
    </xdr:from>
    <xdr:ext cx="469744" cy="259045"/>
    <xdr:sp macro="" textlink="">
      <xdr:nvSpPr>
        <xdr:cNvPr id="537" name="災害復旧事業費該当値テキスト"/>
        <xdr:cNvSpPr txBox="1"/>
      </xdr:nvSpPr>
      <xdr:spPr>
        <a:xfrm>
          <a:off x="16370300" y="63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124981</xdr:rowOff>
    </xdr:from>
    <xdr:to>
      <xdr:col>81</xdr:col>
      <xdr:colOff>101600</xdr:colOff>
      <xdr:row>39</xdr:row>
      <xdr:rowOff>55131</xdr:rowOff>
    </xdr:to>
    <xdr:sp macro="" textlink="">
      <xdr:nvSpPr>
        <xdr:cNvPr id="538" name="楕円 537"/>
        <xdr:cNvSpPr/>
      </xdr:nvSpPr>
      <xdr:spPr>
        <a:xfrm>
          <a:off x="15430500" y="66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46258</xdr:rowOff>
    </xdr:from>
    <xdr:ext cx="469744" cy="259045"/>
    <xdr:sp macro="" textlink="">
      <xdr:nvSpPr>
        <xdr:cNvPr id="539" name="テキスト ボックス 538"/>
        <xdr:cNvSpPr txBox="1"/>
      </xdr:nvSpPr>
      <xdr:spPr>
        <a:xfrm>
          <a:off x="15246428" y="673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120129</xdr:rowOff>
    </xdr:from>
    <xdr:to>
      <xdr:col>76</xdr:col>
      <xdr:colOff>165100</xdr:colOff>
      <xdr:row>39</xdr:row>
      <xdr:rowOff>50279</xdr:rowOff>
    </xdr:to>
    <xdr:sp macro="" textlink="">
      <xdr:nvSpPr>
        <xdr:cNvPr id="540" name="楕円 539"/>
        <xdr:cNvSpPr/>
      </xdr:nvSpPr>
      <xdr:spPr>
        <a:xfrm>
          <a:off x="14541500" y="66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41406</xdr:rowOff>
    </xdr:from>
    <xdr:ext cx="469744" cy="259045"/>
    <xdr:sp macro="" textlink="">
      <xdr:nvSpPr>
        <xdr:cNvPr id="541" name="テキスト ボックス 540"/>
        <xdr:cNvSpPr txBox="1"/>
      </xdr:nvSpPr>
      <xdr:spPr>
        <a:xfrm>
          <a:off x="14357428" y="67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153060</xdr:rowOff>
    </xdr:from>
    <xdr:to>
      <xdr:col>72</xdr:col>
      <xdr:colOff>38100</xdr:colOff>
      <xdr:row>39</xdr:row>
      <xdr:rowOff>83210</xdr:rowOff>
    </xdr:to>
    <xdr:sp macro="" textlink="">
      <xdr:nvSpPr>
        <xdr:cNvPr id="542" name="楕円 541"/>
        <xdr:cNvSpPr/>
      </xdr:nvSpPr>
      <xdr:spPr>
        <a:xfrm>
          <a:off x="13652500" y="66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74337</xdr:rowOff>
    </xdr:from>
    <xdr:ext cx="378565" cy="259045"/>
    <xdr:sp macro="" textlink="">
      <xdr:nvSpPr>
        <xdr:cNvPr id="543" name="テキスト ボックス 542"/>
        <xdr:cNvSpPr txBox="1"/>
      </xdr:nvSpPr>
      <xdr:spPr>
        <a:xfrm>
          <a:off x="13514017" y="676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44" name="楕円 543"/>
        <xdr:cNvSpPr/>
      </xdr:nvSpPr>
      <xdr:spPr>
        <a:xfrm>
          <a:off x="12763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81272</xdr:rowOff>
    </xdr:from>
    <xdr:ext cx="378565" cy="259045"/>
    <xdr:sp macro="" textlink="">
      <xdr:nvSpPr>
        <xdr:cNvPr id="545" name="テキスト ボックス 544"/>
        <xdr:cNvSpPr txBox="1"/>
      </xdr:nvSpPr>
      <xdr:spPr>
        <a:xfrm>
          <a:off x="12625017" y="676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126639</xdr:rowOff>
    </xdr:from>
    <xdr:to>
      <xdr:col>85</xdr:col>
      <xdr:colOff>127000</xdr:colOff>
      <xdr:row>77</xdr:row>
      <xdr:rowOff>130499</xdr:rowOff>
    </xdr:to>
    <xdr:cxnSp macro="">
      <xdr:nvCxnSpPr>
        <xdr:cNvPr id="631" name="直線コネクタ 630"/>
        <xdr:cNvCxnSpPr/>
      </xdr:nvCxnSpPr>
      <xdr:spPr>
        <a:xfrm>
          <a:off x="15481300" y="13328289"/>
          <a:ext cx="8382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126639</xdr:rowOff>
    </xdr:from>
    <xdr:to>
      <xdr:col>81</xdr:col>
      <xdr:colOff>50800</xdr:colOff>
      <xdr:row>77</xdr:row>
      <xdr:rowOff>128026</xdr:rowOff>
    </xdr:to>
    <xdr:cxnSp macro="">
      <xdr:nvCxnSpPr>
        <xdr:cNvPr id="634" name="直線コネクタ 633"/>
        <xdr:cNvCxnSpPr/>
      </xdr:nvCxnSpPr>
      <xdr:spPr>
        <a:xfrm flipV="1">
          <a:off x="14592300" y="13328289"/>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128026</xdr:rowOff>
    </xdr:from>
    <xdr:to>
      <xdr:col>76</xdr:col>
      <xdr:colOff>114300</xdr:colOff>
      <xdr:row>77</xdr:row>
      <xdr:rowOff>137274</xdr:rowOff>
    </xdr:to>
    <xdr:cxnSp macro="">
      <xdr:nvCxnSpPr>
        <xdr:cNvPr id="637" name="直線コネクタ 636"/>
        <xdr:cNvCxnSpPr/>
      </xdr:nvCxnSpPr>
      <xdr:spPr>
        <a:xfrm flipV="1">
          <a:off x="13703300" y="13329676"/>
          <a:ext cx="8890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137274</xdr:rowOff>
    </xdr:from>
    <xdr:to>
      <xdr:col>71</xdr:col>
      <xdr:colOff>177800</xdr:colOff>
      <xdr:row>77</xdr:row>
      <xdr:rowOff>138706</xdr:rowOff>
    </xdr:to>
    <xdr:cxnSp macro="">
      <xdr:nvCxnSpPr>
        <xdr:cNvPr id="640" name="直線コネクタ 639"/>
        <xdr:cNvCxnSpPr/>
      </xdr:nvCxnSpPr>
      <xdr:spPr>
        <a:xfrm flipV="1">
          <a:off x="12814300" y="13338924"/>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79699</xdr:rowOff>
    </xdr:from>
    <xdr:to>
      <xdr:col>85</xdr:col>
      <xdr:colOff>177800</xdr:colOff>
      <xdr:row>78</xdr:row>
      <xdr:rowOff>9849</xdr:rowOff>
    </xdr:to>
    <xdr:sp macro="" textlink="">
      <xdr:nvSpPr>
        <xdr:cNvPr id="650" name="楕円 649"/>
        <xdr:cNvSpPr/>
      </xdr:nvSpPr>
      <xdr:spPr>
        <a:xfrm>
          <a:off x="16268700" y="132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58126</xdr:rowOff>
    </xdr:from>
    <xdr:ext cx="534377" cy="259045"/>
    <xdr:sp macro="" textlink="">
      <xdr:nvSpPr>
        <xdr:cNvPr id="651" name="公債費該当値テキスト"/>
        <xdr:cNvSpPr txBox="1"/>
      </xdr:nvSpPr>
      <xdr:spPr>
        <a:xfrm>
          <a:off x="16370300" y="132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75839</xdr:rowOff>
    </xdr:from>
    <xdr:to>
      <xdr:col>81</xdr:col>
      <xdr:colOff>101600</xdr:colOff>
      <xdr:row>78</xdr:row>
      <xdr:rowOff>5989</xdr:rowOff>
    </xdr:to>
    <xdr:sp macro="" textlink="">
      <xdr:nvSpPr>
        <xdr:cNvPr id="652" name="楕円 651"/>
        <xdr:cNvSpPr/>
      </xdr:nvSpPr>
      <xdr:spPr>
        <a:xfrm>
          <a:off x="15430500" y="132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168566</xdr:rowOff>
    </xdr:from>
    <xdr:ext cx="534377" cy="259045"/>
    <xdr:sp macro="" textlink="">
      <xdr:nvSpPr>
        <xdr:cNvPr id="653" name="テキスト ボックス 652"/>
        <xdr:cNvSpPr txBox="1"/>
      </xdr:nvSpPr>
      <xdr:spPr>
        <a:xfrm>
          <a:off x="15214111" y="133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77226</xdr:rowOff>
    </xdr:from>
    <xdr:to>
      <xdr:col>76</xdr:col>
      <xdr:colOff>165100</xdr:colOff>
      <xdr:row>78</xdr:row>
      <xdr:rowOff>7376</xdr:rowOff>
    </xdr:to>
    <xdr:sp macro="" textlink="">
      <xdr:nvSpPr>
        <xdr:cNvPr id="654" name="楕円 653"/>
        <xdr:cNvSpPr/>
      </xdr:nvSpPr>
      <xdr:spPr>
        <a:xfrm>
          <a:off x="14541500" y="1327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169953</xdr:rowOff>
    </xdr:from>
    <xdr:ext cx="534377" cy="259045"/>
    <xdr:sp macro="" textlink="">
      <xdr:nvSpPr>
        <xdr:cNvPr id="655" name="テキスト ボックス 654"/>
        <xdr:cNvSpPr txBox="1"/>
      </xdr:nvSpPr>
      <xdr:spPr>
        <a:xfrm>
          <a:off x="14325111" y="1337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86474</xdr:rowOff>
    </xdr:from>
    <xdr:to>
      <xdr:col>72</xdr:col>
      <xdr:colOff>38100</xdr:colOff>
      <xdr:row>78</xdr:row>
      <xdr:rowOff>16624</xdr:rowOff>
    </xdr:to>
    <xdr:sp macro="" textlink="">
      <xdr:nvSpPr>
        <xdr:cNvPr id="656" name="楕円 655"/>
        <xdr:cNvSpPr/>
      </xdr:nvSpPr>
      <xdr:spPr>
        <a:xfrm>
          <a:off x="13652500" y="132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7751</xdr:rowOff>
    </xdr:from>
    <xdr:ext cx="534377" cy="259045"/>
    <xdr:sp macro="" textlink="">
      <xdr:nvSpPr>
        <xdr:cNvPr id="657" name="テキスト ボックス 656"/>
        <xdr:cNvSpPr txBox="1"/>
      </xdr:nvSpPr>
      <xdr:spPr>
        <a:xfrm>
          <a:off x="13436111" y="1338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87906</xdr:rowOff>
    </xdr:from>
    <xdr:to>
      <xdr:col>67</xdr:col>
      <xdr:colOff>101600</xdr:colOff>
      <xdr:row>78</xdr:row>
      <xdr:rowOff>18056</xdr:rowOff>
    </xdr:to>
    <xdr:sp macro="" textlink="">
      <xdr:nvSpPr>
        <xdr:cNvPr id="658" name="楕円 657"/>
        <xdr:cNvSpPr/>
      </xdr:nvSpPr>
      <xdr:spPr>
        <a:xfrm>
          <a:off x="12763500" y="132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9183</xdr:rowOff>
    </xdr:from>
    <xdr:ext cx="534377" cy="259045"/>
    <xdr:sp macro="" textlink="">
      <xdr:nvSpPr>
        <xdr:cNvPr id="659" name="テキスト ボックス 658"/>
        <xdr:cNvSpPr txBox="1"/>
      </xdr:nvSpPr>
      <xdr:spPr>
        <a:xfrm>
          <a:off x="12547111" y="133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2648</xdr:rowOff>
    </xdr:from>
    <xdr:to>
      <xdr:col>85</xdr:col>
      <xdr:colOff>127000</xdr:colOff>
      <xdr:row>98</xdr:row>
      <xdr:rowOff>11770</xdr:rowOff>
    </xdr:to>
    <xdr:cxnSp macro="">
      <xdr:nvCxnSpPr>
        <xdr:cNvPr id="684" name="直線コネクタ 683"/>
        <xdr:cNvCxnSpPr/>
      </xdr:nvCxnSpPr>
      <xdr:spPr>
        <a:xfrm flipV="1">
          <a:off x="15481300" y="16804748"/>
          <a:ext cx="8382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11770</xdr:rowOff>
    </xdr:from>
    <xdr:to>
      <xdr:col>81</xdr:col>
      <xdr:colOff>50800</xdr:colOff>
      <xdr:row>98</xdr:row>
      <xdr:rowOff>14856</xdr:rowOff>
    </xdr:to>
    <xdr:cxnSp macro="">
      <xdr:nvCxnSpPr>
        <xdr:cNvPr id="687" name="直線コネクタ 686"/>
        <xdr:cNvCxnSpPr/>
      </xdr:nvCxnSpPr>
      <xdr:spPr>
        <a:xfrm flipV="1">
          <a:off x="14592300" y="16813870"/>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1877</xdr:rowOff>
    </xdr:from>
    <xdr:to>
      <xdr:col>76</xdr:col>
      <xdr:colOff>114300</xdr:colOff>
      <xdr:row>98</xdr:row>
      <xdr:rowOff>14856</xdr:rowOff>
    </xdr:to>
    <xdr:cxnSp macro="">
      <xdr:nvCxnSpPr>
        <xdr:cNvPr id="690" name="直線コネクタ 689"/>
        <xdr:cNvCxnSpPr/>
      </xdr:nvCxnSpPr>
      <xdr:spPr>
        <a:xfrm>
          <a:off x="13703300" y="16803977"/>
          <a:ext cx="8890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160948</xdr:rowOff>
    </xdr:from>
    <xdr:to>
      <xdr:col>71</xdr:col>
      <xdr:colOff>177800</xdr:colOff>
      <xdr:row>98</xdr:row>
      <xdr:rowOff>1877</xdr:rowOff>
    </xdr:to>
    <xdr:cxnSp macro="">
      <xdr:nvCxnSpPr>
        <xdr:cNvPr id="693" name="直線コネクタ 692"/>
        <xdr:cNvCxnSpPr/>
      </xdr:nvCxnSpPr>
      <xdr:spPr>
        <a:xfrm>
          <a:off x="12814300" y="16791598"/>
          <a:ext cx="8890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123298</xdr:rowOff>
    </xdr:from>
    <xdr:to>
      <xdr:col>85</xdr:col>
      <xdr:colOff>177800</xdr:colOff>
      <xdr:row>98</xdr:row>
      <xdr:rowOff>53448</xdr:rowOff>
    </xdr:to>
    <xdr:sp macro="" textlink="">
      <xdr:nvSpPr>
        <xdr:cNvPr id="703" name="楕円 702"/>
        <xdr:cNvSpPr/>
      </xdr:nvSpPr>
      <xdr:spPr>
        <a:xfrm>
          <a:off x="16268700" y="167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38225</xdr:rowOff>
    </xdr:from>
    <xdr:ext cx="469744" cy="259045"/>
    <xdr:sp macro="" textlink="">
      <xdr:nvSpPr>
        <xdr:cNvPr id="704" name="積立金該当値テキスト"/>
        <xdr:cNvSpPr txBox="1"/>
      </xdr:nvSpPr>
      <xdr:spPr>
        <a:xfrm>
          <a:off x="16370300" y="166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132420</xdr:rowOff>
    </xdr:from>
    <xdr:to>
      <xdr:col>81</xdr:col>
      <xdr:colOff>101600</xdr:colOff>
      <xdr:row>98</xdr:row>
      <xdr:rowOff>62570</xdr:rowOff>
    </xdr:to>
    <xdr:sp macro="" textlink="">
      <xdr:nvSpPr>
        <xdr:cNvPr id="705" name="楕円 704"/>
        <xdr:cNvSpPr/>
      </xdr:nvSpPr>
      <xdr:spPr>
        <a:xfrm>
          <a:off x="15430500" y="167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53697</xdr:rowOff>
    </xdr:from>
    <xdr:ext cx="469744" cy="259045"/>
    <xdr:sp macro="" textlink="">
      <xdr:nvSpPr>
        <xdr:cNvPr id="706" name="テキスト ボックス 705"/>
        <xdr:cNvSpPr txBox="1"/>
      </xdr:nvSpPr>
      <xdr:spPr>
        <a:xfrm>
          <a:off x="15246428" y="1685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135506</xdr:rowOff>
    </xdr:from>
    <xdr:to>
      <xdr:col>76</xdr:col>
      <xdr:colOff>165100</xdr:colOff>
      <xdr:row>98</xdr:row>
      <xdr:rowOff>65656</xdr:rowOff>
    </xdr:to>
    <xdr:sp macro="" textlink="">
      <xdr:nvSpPr>
        <xdr:cNvPr id="707" name="楕円 706"/>
        <xdr:cNvSpPr/>
      </xdr:nvSpPr>
      <xdr:spPr>
        <a:xfrm>
          <a:off x="14541500" y="167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56783</xdr:rowOff>
    </xdr:from>
    <xdr:ext cx="469744" cy="259045"/>
    <xdr:sp macro="" textlink="">
      <xdr:nvSpPr>
        <xdr:cNvPr id="708" name="テキスト ボックス 707"/>
        <xdr:cNvSpPr txBox="1"/>
      </xdr:nvSpPr>
      <xdr:spPr>
        <a:xfrm>
          <a:off x="14357428" y="168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122527</xdr:rowOff>
    </xdr:from>
    <xdr:to>
      <xdr:col>72</xdr:col>
      <xdr:colOff>38100</xdr:colOff>
      <xdr:row>98</xdr:row>
      <xdr:rowOff>52677</xdr:rowOff>
    </xdr:to>
    <xdr:sp macro="" textlink="">
      <xdr:nvSpPr>
        <xdr:cNvPr id="709" name="楕円 708"/>
        <xdr:cNvSpPr/>
      </xdr:nvSpPr>
      <xdr:spPr>
        <a:xfrm>
          <a:off x="13652500" y="167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43804</xdr:rowOff>
    </xdr:from>
    <xdr:ext cx="469744" cy="259045"/>
    <xdr:sp macro="" textlink="">
      <xdr:nvSpPr>
        <xdr:cNvPr id="710" name="テキスト ボックス 709"/>
        <xdr:cNvSpPr txBox="1"/>
      </xdr:nvSpPr>
      <xdr:spPr>
        <a:xfrm>
          <a:off x="13468428" y="1684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110148</xdr:rowOff>
    </xdr:from>
    <xdr:to>
      <xdr:col>67</xdr:col>
      <xdr:colOff>101600</xdr:colOff>
      <xdr:row>98</xdr:row>
      <xdr:rowOff>40298</xdr:rowOff>
    </xdr:to>
    <xdr:sp macro="" textlink="">
      <xdr:nvSpPr>
        <xdr:cNvPr id="711" name="楕円 710"/>
        <xdr:cNvSpPr/>
      </xdr:nvSpPr>
      <xdr:spPr>
        <a:xfrm>
          <a:off x="12763500" y="167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31425</xdr:rowOff>
    </xdr:from>
    <xdr:ext cx="469744" cy="259045"/>
    <xdr:sp macro="" textlink="">
      <xdr:nvSpPr>
        <xdr:cNvPr id="712" name="テキスト ボックス 711"/>
        <xdr:cNvSpPr txBox="1"/>
      </xdr:nvSpPr>
      <xdr:spPr>
        <a:xfrm>
          <a:off x="12579428" y="1683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148501</xdr:rowOff>
    </xdr:from>
    <xdr:to>
      <xdr:col>116</xdr:col>
      <xdr:colOff>63500</xdr:colOff>
      <xdr:row>39</xdr:row>
      <xdr:rowOff>1588</xdr:rowOff>
    </xdr:to>
    <xdr:cxnSp macro="">
      <xdr:nvCxnSpPr>
        <xdr:cNvPr id="741" name="直線コネクタ 740"/>
        <xdr:cNvCxnSpPr/>
      </xdr:nvCxnSpPr>
      <xdr:spPr>
        <a:xfrm flipV="1">
          <a:off x="21323300" y="6663601"/>
          <a:ext cx="8382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1588</xdr:rowOff>
    </xdr:from>
    <xdr:to>
      <xdr:col>111</xdr:col>
      <xdr:colOff>177800</xdr:colOff>
      <xdr:row>39</xdr:row>
      <xdr:rowOff>16446</xdr:rowOff>
    </xdr:to>
    <xdr:cxnSp macro="">
      <xdr:nvCxnSpPr>
        <xdr:cNvPr id="744" name="直線コネクタ 743"/>
        <xdr:cNvCxnSpPr/>
      </xdr:nvCxnSpPr>
      <xdr:spPr>
        <a:xfrm flipV="1">
          <a:off x="20434300" y="6688138"/>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16446</xdr:rowOff>
    </xdr:from>
    <xdr:to>
      <xdr:col>107</xdr:col>
      <xdr:colOff>50800</xdr:colOff>
      <xdr:row>39</xdr:row>
      <xdr:rowOff>36944</xdr:rowOff>
    </xdr:to>
    <xdr:cxnSp macro="">
      <xdr:nvCxnSpPr>
        <xdr:cNvPr id="747" name="直線コネクタ 746"/>
        <xdr:cNvCxnSpPr/>
      </xdr:nvCxnSpPr>
      <xdr:spPr>
        <a:xfrm flipV="1">
          <a:off x="19545300" y="670299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36944</xdr:rowOff>
    </xdr:from>
    <xdr:to>
      <xdr:col>102</xdr:col>
      <xdr:colOff>114300</xdr:colOff>
      <xdr:row>39</xdr:row>
      <xdr:rowOff>41631</xdr:rowOff>
    </xdr:to>
    <xdr:cxnSp macro="">
      <xdr:nvCxnSpPr>
        <xdr:cNvPr id="750" name="直線コネクタ 749"/>
        <xdr:cNvCxnSpPr/>
      </xdr:nvCxnSpPr>
      <xdr:spPr>
        <a:xfrm flipV="1">
          <a:off x="18656300" y="672349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97701</xdr:rowOff>
    </xdr:from>
    <xdr:to>
      <xdr:col>116</xdr:col>
      <xdr:colOff>114300</xdr:colOff>
      <xdr:row>39</xdr:row>
      <xdr:rowOff>27851</xdr:rowOff>
    </xdr:to>
    <xdr:sp macro="" textlink="">
      <xdr:nvSpPr>
        <xdr:cNvPr id="760" name="楕円 759"/>
        <xdr:cNvSpPr/>
      </xdr:nvSpPr>
      <xdr:spPr>
        <a:xfrm>
          <a:off x="22110700" y="6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122238</xdr:rowOff>
    </xdr:from>
    <xdr:to>
      <xdr:col>112</xdr:col>
      <xdr:colOff>38100</xdr:colOff>
      <xdr:row>39</xdr:row>
      <xdr:rowOff>52388</xdr:rowOff>
    </xdr:to>
    <xdr:sp macro="" textlink="">
      <xdr:nvSpPr>
        <xdr:cNvPr id="762" name="楕円 761"/>
        <xdr:cNvSpPr/>
      </xdr:nvSpPr>
      <xdr:spPr>
        <a:xfrm>
          <a:off x="212725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43515</xdr:rowOff>
    </xdr:from>
    <xdr:ext cx="469744" cy="259045"/>
    <xdr:sp macro="" textlink="">
      <xdr:nvSpPr>
        <xdr:cNvPr id="763" name="テキスト ボックス 762"/>
        <xdr:cNvSpPr txBox="1"/>
      </xdr:nvSpPr>
      <xdr:spPr>
        <a:xfrm>
          <a:off x="21088428" y="6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137096</xdr:rowOff>
    </xdr:from>
    <xdr:to>
      <xdr:col>107</xdr:col>
      <xdr:colOff>101600</xdr:colOff>
      <xdr:row>39</xdr:row>
      <xdr:rowOff>67246</xdr:rowOff>
    </xdr:to>
    <xdr:sp macro="" textlink="">
      <xdr:nvSpPr>
        <xdr:cNvPr id="764" name="楕円 763"/>
        <xdr:cNvSpPr/>
      </xdr:nvSpPr>
      <xdr:spPr>
        <a:xfrm>
          <a:off x="20383500" y="66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58373</xdr:rowOff>
    </xdr:from>
    <xdr:ext cx="378565" cy="259045"/>
    <xdr:sp macro="" textlink="">
      <xdr:nvSpPr>
        <xdr:cNvPr id="765" name="テキスト ボックス 764"/>
        <xdr:cNvSpPr txBox="1"/>
      </xdr:nvSpPr>
      <xdr:spPr>
        <a:xfrm>
          <a:off x="20245017" y="674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157594</xdr:rowOff>
    </xdr:from>
    <xdr:to>
      <xdr:col>102</xdr:col>
      <xdr:colOff>165100</xdr:colOff>
      <xdr:row>39</xdr:row>
      <xdr:rowOff>87744</xdr:rowOff>
    </xdr:to>
    <xdr:sp macro="" textlink="">
      <xdr:nvSpPr>
        <xdr:cNvPr id="766" name="楕円 765"/>
        <xdr:cNvSpPr/>
      </xdr:nvSpPr>
      <xdr:spPr>
        <a:xfrm>
          <a:off x="19494500" y="66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78871</xdr:rowOff>
    </xdr:from>
    <xdr:ext cx="378565" cy="259045"/>
    <xdr:sp macro="" textlink="">
      <xdr:nvSpPr>
        <xdr:cNvPr id="767" name="テキスト ボックス 766"/>
        <xdr:cNvSpPr txBox="1"/>
      </xdr:nvSpPr>
      <xdr:spPr>
        <a:xfrm>
          <a:off x="19356017" y="676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162281</xdr:rowOff>
    </xdr:from>
    <xdr:to>
      <xdr:col>98</xdr:col>
      <xdr:colOff>38100</xdr:colOff>
      <xdr:row>39</xdr:row>
      <xdr:rowOff>92431</xdr:rowOff>
    </xdr:to>
    <xdr:sp macro="" textlink="">
      <xdr:nvSpPr>
        <xdr:cNvPr id="768" name="楕円 767"/>
        <xdr:cNvSpPr/>
      </xdr:nvSpPr>
      <xdr:spPr>
        <a:xfrm>
          <a:off x="18605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83558</xdr:rowOff>
    </xdr:from>
    <xdr:ext cx="313932" cy="259045"/>
    <xdr:sp macro="" textlink="">
      <xdr:nvSpPr>
        <xdr:cNvPr id="769" name="テキスト ボックス 768"/>
        <xdr:cNvSpPr txBox="1"/>
      </xdr:nvSpPr>
      <xdr:spPr>
        <a:xfrm>
          <a:off x="18499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40305</xdr:rowOff>
    </xdr:from>
    <xdr:to>
      <xdr:col>116</xdr:col>
      <xdr:colOff>63500</xdr:colOff>
      <xdr:row>58</xdr:row>
      <xdr:rowOff>40625</xdr:rowOff>
    </xdr:to>
    <xdr:cxnSp macro="">
      <xdr:nvCxnSpPr>
        <xdr:cNvPr id="796" name="直線コネクタ 795"/>
        <xdr:cNvCxnSpPr/>
      </xdr:nvCxnSpPr>
      <xdr:spPr>
        <a:xfrm flipV="1">
          <a:off x="21323300" y="9984405"/>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40625</xdr:rowOff>
    </xdr:from>
    <xdr:to>
      <xdr:col>111</xdr:col>
      <xdr:colOff>177800</xdr:colOff>
      <xdr:row>58</xdr:row>
      <xdr:rowOff>41287</xdr:rowOff>
    </xdr:to>
    <xdr:cxnSp macro="">
      <xdr:nvCxnSpPr>
        <xdr:cNvPr id="799" name="直線コネクタ 798"/>
        <xdr:cNvCxnSpPr/>
      </xdr:nvCxnSpPr>
      <xdr:spPr>
        <a:xfrm flipV="1">
          <a:off x="20434300" y="9984725"/>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41287</xdr:rowOff>
    </xdr:from>
    <xdr:to>
      <xdr:col>107</xdr:col>
      <xdr:colOff>50800</xdr:colOff>
      <xdr:row>58</xdr:row>
      <xdr:rowOff>41973</xdr:rowOff>
    </xdr:to>
    <xdr:cxnSp macro="">
      <xdr:nvCxnSpPr>
        <xdr:cNvPr id="802" name="直線コネクタ 801"/>
        <xdr:cNvCxnSpPr/>
      </xdr:nvCxnSpPr>
      <xdr:spPr>
        <a:xfrm flipV="1">
          <a:off x="19545300" y="998538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41973</xdr:rowOff>
    </xdr:from>
    <xdr:to>
      <xdr:col>102</xdr:col>
      <xdr:colOff>114300</xdr:colOff>
      <xdr:row>58</xdr:row>
      <xdr:rowOff>44305</xdr:rowOff>
    </xdr:to>
    <xdr:cxnSp macro="">
      <xdr:nvCxnSpPr>
        <xdr:cNvPr id="805" name="直線コネクタ 804"/>
        <xdr:cNvCxnSpPr/>
      </xdr:nvCxnSpPr>
      <xdr:spPr>
        <a:xfrm flipV="1">
          <a:off x="18656300" y="9986073"/>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160955</xdr:rowOff>
    </xdr:from>
    <xdr:to>
      <xdr:col>116</xdr:col>
      <xdr:colOff>114300</xdr:colOff>
      <xdr:row>58</xdr:row>
      <xdr:rowOff>91105</xdr:rowOff>
    </xdr:to>
    <xdr:sp macro="" textlink="">
      <xdr:nvSpPr>
        <xdr:cNvPr id="815" name="楕円 814"/>
        <xdr:cNvSpPr/>
      </xdr:nvSpPr>
      <xdr:spPr>
        <a:xfrm>
          <a:off x="22110700" y="99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161275</xdr:rowOff>
    </xdr:from>
    <xdr:to>
      <xdr:col>112</xdr:col>
      <xdr:colOff>38100</xdr:colOff>
      <xdr:row>58</xdr:row>
      <xdr:rowOff>91425</xdr:rowOff>
    </xdr:to>
    <xdr:sp macro="" textlink="">
      <xdr:nvSpPr>
        <xdr:cNvPr id="817" name="楕円 816"/>
        <xdr:cNvSpPr/>
      </xdr:nvSpPr>
      <xdr:spPr>
        <a:xfrm>
          <a:off x="21272500" y="993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82552</xdr:rowOff>
    </xdr:from>
    <xdr:ext cx="469744" cy="259045"/>
    <xdr:sp macro="" textlink="">
      <xdr:nvSpPr>
        <xdr:cNvPr id="818" name="テキスト ボックス 817"/>
        <xdr:cNvSpPr txBox="1"/>
      </xdr:nvSpPr>
      <xdr:spPr>
        <a:xfrm>
          <a:off x="21088428" y="100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161937</xdr:rowOff>
    </xdr:from>
    <xdr:to>
      <xdr:col>107</xdr:col>
      <xdr:colOff>101600</xdr:colOff>
      <xdr:row>58</xdr:row>
      <xdr:rowOff>92087</xdr:rowOff>
    </xdr:to>
    <xdr:sp macro="" textlink="">
      <xdr:nvSpPr>
        <xdr:cNvPr id="819" name="楕円 818"/>
        <xdr:cNvSpPr/>
      </xdr:nvSpPr>
      <xdr:spPr>
        <a:xfrm>
          <a:off x="20383500" y="99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83214</xdr:rowOff>
    </xdr:from>
    <xdr:ext cx="469744" cy="259045"/>
    <xdr:sp macro="" textlink="">
      <xdr:nvSpPr>
        <xdr:cNvPr id="820" name="テキスト ボックス 819"/>
        <xdr:cNvSpPr txBox="1"/>
      </xdr:nvSpPr>
      <xdr:spPr>
        <a:xfrm>
          <a:off x="20199428" y="1002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162623</xdr:rowOff>
    </xdr:from>
    <xdr:to>
      <xdr:col>102</xdr:col>
      <xdr:colOff>165100</xdr:colOff>
      <xdr:row>58</xdr:row>
      <xdr:rowOff>92773</xdr:rowOff>
    </xdr:to>
    <xdr:sp macro="" textlink="">
      <xdr:nvSpPr>
        <xdr:cNvPr id="821" name="楕円 820"/>
        <xdr:cNvSpPr/>
      </xdr:nvSpPr>
      <xdr:spPr>
        <a:xfrm>
          <a:off x="19494500" y="99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83900</xdr:rowOff>
    </xdr:from>
    <xdr:ext cx="469744" cy="259045"/>
    <xdr:sp macro="" textlink="">
      <xdr:nvSpPr>
        <xdr:cNvPr id="822" name="テキスト ボックス 821"/>
        <xdr:cNvSpPr txBox="1"/>
      </xdr:nvSpPr>
      <xdr:spPr>
        <a:xfrm>
          <a:off x="19310428" y="1002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164955</xdr:rowOff>
    </xdr:from>
    <xdr:to>
      <xdr:col>98</xdr:col>
      <xdr:colOff>38100</xdr:colOff>
      <xdr:row>58</xdr:row>
      <xdr:rowOff>95105</xdr:rowOff>
    </xdr:to>
    <xdr:sp macro="" textlink="">
      <xdr:nvSpPr>
        <xdr:cNvPr id="823" name="楕円 822"/>
        <xdr:cNvSpPr/>
      </xdr:nvSpPr>
      <xdr:spPr>
        <a:xfrm>
          <a:off x="18605500" y="99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86232</xdr:rowOff>
    </xdr:from>
    <xdr:ext cx="469744" cy="259045"/>
    <xdr:sp macro="" textlink="">
      <xdr:nvSpPr>
        <xdr:cNvPr id="824" name="テキスト ボックス 823"/>
        <xdr:cNvSpPr txBox="1"/>
      </xdr:nvSpPr>
      <xdr:spPr>
        <a:xfrm>
          <a:off x="18421428" y="1003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90763</xdr:rowOff>
    </xdr:from>
    <xdr:to>
      <xdr:col>116</xdr:col>
      <xdr:colOff>63500</xdr:colOff>
      <xdr:row>73</xdr:row>
      <xdr:rowOff>104087</xdr:rowOff>
    </xdr:to>
    <xdr:cxnSp macro="">
      <xdr:nvCxnSpPr>
        <xdr:cNvPr id="856" name="直線コネクタ 855"/>
        <xdr:cNvCxnSpPr/>
      </xdr:nvCxnSpPr>
      <xdr:spPr>
        <a:xfrm flipV="1">
          <a:off x="21323300" y="12606613"/>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104087</xdr:rowOff>
    </xdr:from>
    <xdr:to>
      <xdr:col>111</xdr:col>
      <xdr:colOff>177800</xdr:colOff>
      <xdr:row>73</xdr:row>
      <xdr:rowOff>124629</xdr:rowOff>
    </xdr:to>
    <xdr:cxnSp macro="">
      <xdr:nvCxnSpPr>
        <xdr:cNvPr id="859" name="直線コネクタ 858"/>
        <xdr:cNvCxnSpPr/>
      </xdr:nvCxnSpPr>
      <xdr:spPr>
        <a:xfrm flipV="1">
          <a:off x="20434300" y="12619937"/>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124629</xdr:rowOff>
    </xdr:from>
    <xdr:to>
      <xdr:col>107</xdr:col>
      <xdr:colOff>50800</xdr:colOff>
      <xdr:row>73</xdr:row>
      <xdr:rowOff>131552</xdr:rowOff>
    </xdr:to>
    <xdr:cxnSp macro="">
      <xdr:nvCxnSpPr>
        <xdr:cNvPr id="862" name="直線コネクタ 861"/>
        <xdr:cNvCxnSpPr/>
      </xdr:nvCxnSpPr>
      <xdr:spPr>
        <a:xfrm flipV="1">
          <a:off x="19545300" y="12640479"/>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131552</xdr:rowOff>
    </xdr:from>
    <xdr:to>
      <xdr:col>102</xdr:col>
      <xdr:colOff>114300</xdr:colOff>
      <xdr:row>74</xdr:row>
      <xdr:rowOff>12076</xdr:rowOff>
    </xdr:to>
    <xdr:cxnSp macro="">
      <xdr:nvCxnSpPr>
        <xdr:cNvPr id="865" name="直線コネクタ 864"/>
        <xdr:cNvCxnSpPr/>
      </xdr:nvCxnSpPr>
      <xdr:spPr>
        <a:xfrm flipV="1">
          <a:off x="18656300" y="12647402"/>
          <a:ext cx="889000" cy="5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39963</xdr:rowOff>
    </xdr:from>
    <xdr:to>
      <xdr:col>116</xdr:col>
      <xdr:colOff>114300</xdr:colOff>
      <xdr:row>73</xdr:row>
      <xdr:rowOff>141563</xdr:rowOff>
    </xdr:to>
    <xdr:sp macro="" textlink="">
      <xdr:nvSpPr>
        <xdr:cNvPr id="875" name="楕円 874"/>
        <xdr:cNvSpPr/>
      </xdr:nvSpPr>
      <xdr:spPr>
        <a:xfrm>
          <a:off x="22110700" y="125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62840</xdr:rowOff>
    </xdr:from>
    <xdr:ext cx="534377" cy="259045"/>
    <xdr:sp macro="" textlink="">
      <xdr:nvSpPr>
        <xdr:cNvPr id="876" name="繰出金該当値テキスト"/>
        <xdr:cNvSpPr txBox="1"/>
      </xdr:nvSpPr>
      <xdr:spPr>
        <a:xfrm>
          <a:off x="22212300" y="1240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53287</xdr:rowOff>
    </xdr:from>
    <xdr:to>
      <xdr:col>112</xdr:col>
      <xdr:colOff>38100</xdr:colOff>
      <xdr:row>73</xdr:row>
      <xdr:rowOff>154887</xdr:rowOff>
    </xdr:to>
    <xdr:sp macro="" textlink="">
      <xdr:nvSpPr>
        <xdr:cNvPr id="877" name="楕円 876"/>
        <xdr:cNvSpPr/>
      </xdr:nvSpPr>
      <xdr:spPr>
        <a:xfrm>
          <a:off x="21272500" y="125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171414</xdr:rowOff>
    </xdr:from>
    <xdr:ext cx="534377" cy="259045"/>
    <xdr:sp macro="" textlink="">
      <xdr:nvSpPr>
        <xdr:cNvPr id="878" name="テキスト ボックス 877"/>
        <xdr:cNvSpPr txBox="1"/>
      </xdr:nvSpPr>
      <xdr:spPr>
        <a:xfrm>
          <a:off x="21056111" y="1234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73829</xdr:rowOff>
    </xdr:from>
    <xdr:to>
      <xdr:col>107</xdr:col>
      <xdr:colOff>101600</xdr:colOff>
      <xdr:row>74</xdr:row>
      <xdr:rowOff>3979</xdr:rowOff>
    </xdr:to>
    <xdr:sp macro="" textlink="">
      <xdr:nvSpPr>
        <xdr:cNvPr id="879" name="楕円 878"/>
        <xdr:cNvSpPr/>
      </xdr:nvSpPr>
      <xdr:spPr>
        <a:xfrm>
          <a:off x="20383500" y="125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20506</xdr:rowOff>
    </xdr:from>
    <xdr:ext cx="534377" cy="259045"/>
    <xdr:sp macro="" textlink="">
      <xdr:nvSpPr>
        <xdr:cNvPr id="880" name="テキスト ボックス 879"/>
        <xdr:cNvSpPr txBox="1"/>
      </xdr:nvSpPr>
      <xdr:spPr>
        <a:xfrm>
          <a:off x="20167111" y="12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80752</xdr:rowOff>
    </xdr:from>
    <xdr:to>
      <xdr:col>102</xdr:col>
      <xdr:colOff>165100</xdr:colOff>
      <xdr:row>74</xdr:row>
      <xdr:rowOff>10902</xdr:rowOff>
    </xdr:to>
    <xdr:sp macro="" textlink="">
      <xdr:nvSpPr>
        <xdr:cNvPr id="881" name="楕円 880"/>
        <xdr:cNvSpPr/>
      </xdr:nvSpPr>
      <xdr:spPr>
        <a:xfrm>
          <a:off x="19494500" y="125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27429</xdr:rowOff>
    </xdr:from>
    <xdr:ext cx="534377" cy="259045"/>
    <xdr:sp macro="" textlink="">
      <xdr:nvSpPr>
        <xdr:cNvPr id="882" name="テキスト ボックス 881"/>
        <xdr:cNvSpPr txBox="1"/>
      </xdr:nvSpPr>
      <xdr:spPr>
        <a:xfrm>
          <a:off x="19278111" y="123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132726</xdr:rowOff>
    </xdr:from>
    <xdr:to>
      <xdr:col>98</xdr:col>
      <xdr:colOff>38100</xdr:colOff>
      <xdr:row>74</xdr:row>
      <xdr:rowOff>62876</xdr:rowOff>
    </xdr:to>
    <xdr:sp macro="" textlink="">
      <xdr:nvSpPr>
        <xdr:cNvPr id="883" name="楕円 882"/>
        <xdr:cNvSpPr/>
      </xdr:nvSpPr>
      <xdr:spPr>
        <a:xfrm>
          <a:off x="18605500" y="126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79403</xdr:rowOff>
    </xdr:from>
    <xdr:ext cx="534377" cy="259045"/>
    <xdr:sp macro="" textlink="">
      <xdr:nvSpPr>
        <xdr:cNvPr id="884" name="テキスト ボックス 883"/>
        <xdr:cNvSpPr txBox="1"/>
      </xdr:nvSpPr>
      <xdr:spPr>
        <a:xfrm>
          <a:off x="18389111" y="124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598,866</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79,849</a:t>
          </a:r>
          <a:r>
            <a:rPr kumimoji="1" lang="ja-JP" altLang="ja-JP" sz="1100">
              <a:solidFill>
                <a:schemeClr val="dk1"/>
              </a:solidFill>
              <a:effectLst/>
              <a:latin typeface="+mn-lt"/>
              <a:ea typeface="+mn-ea"/>
              <a:cs typeface="+mn-cs"/>
            </a:rPr>
            <a:t>円となっており、定員適正化計画の成果の表れにより類似団体平均以下の水準で推移している。物件費は住民一人当たり</a:t>
          </a:r>
          <a:r>
            <a:rPr kumimoji="1" lang="en-US" altLang="ja-JP" sz="1100">
              <a:solidFill>
                <a:schemeClr val="dk1"/>
              </a:solidFill>
              <a:effectLst/>
              <a:latin typeface="+mn-lt"/>
              <a:ea typeface="+mn-ea"/>
              <a:cs typeface="+mn-cs"/>
            </a:rPr>
            <a:t>85,242</a:t>
          </a:r>
          <a:r>
            <a:rPr kumimoji="1" lang="ja-JP" altLang="ja-JP" sz="1100">
              <a:solidFill>
                <a:schemeClr val="dk1"/>
              </a:solidFill>
              <a:effectLst/>
              <a:latin typeface="+mn-lt"/>
              <a:ea typeface="+mn-ea"/>
              <a:cs typeface="+mn-cs"/>
            </a:rPr>
            <a:t>となっており、一人当たりコストが高い状況となっている。これは、八幡浜市行政改革大綱に基づき、業務の民間委託を推進し、職員人件費等から委託料（物件費）へシフトしていることや、職員数の削減により臨時職員が増え、賃金（物件費）が増加していることによるものである。補助費等及び繰出金が類似団体と比較して一人当たりのコストが高い状況となっているのは、市で自治体病院を抱えることによる繰出金や公共下水道の整備率が高いことに伴い、下水道事業会計へ公債費の繰出金が多くなっているためである。下水道事業会計への繰出金が大きなウエイトを占めている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面整備が完了したことにより、今後は緩やかに減少していくものと見込まれるが、全ての特別会計で経費支出の効率化に努める。普通建設事業費（うち更新整備）が類似団体平均より高くなっているのは、耐震フェリー桟橋整備事業、シーロード八幡浜浮消波堤改修事業、水産物供給基盤機能保全事業等の大型事業を実施したことによる。今後は「公共施設等総合管理計画」に基づき公共施設等の全体を把握し、長期的視点をもって更新・統廃合・長寿命化を計画的に行うことにより、財政負担を軽減・平準化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124270</xdr:rowOff>
    </xdr:from>
    <xdr:to>
      <xdr:col>24</xdr:col>
      <xdr:colOff>63500</xdr:colOff>
      <xdr:row>36</xdr:row>
      <xdr:rowOff>158178</xdr:rowOff>
    </xdr:to>
    <xdr:cxnSp macro="">
      <xdr:nvCxnSpPr>
        <xdr:cNvPr id="61" name="直線コネクタ 60"/>
        <xdr:cNvCxnSpPr/>
      </xdr:nvCxnSpPr>
      <xdr:spPr>
        <a:xfrm flipV="1">
          <a:off x="3797300" y="6296470"/>
          <a:ext cx="8382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145415</xdr:rowOff>
    </xdr:from>
    <xdr:to>
      <xdr:col>19</xdr:col>
      <xdr:colOff>177800</xdr:colOff>
      <xdr:row>36</xdr:row>
      <xdr:rowOff>158178</xdr:rowOff>
    </xdr:to>
    <xdr:cxnSp macro="">
      <xdr:nvCxnSpPr>
        <xdr:cNvPr id="64" name="直線コネクタ 63"/>
        <xdr:cNvCxnSpPr/>
      </xdr:nvCxnSpPr>
      <xdr:spPr>
        <a:xfrm>
          <a:off x="2908300" y="631761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88074</xdr:rowOff>
    </xdr:from>
    <xdr:to>
      <xdr:col>15</xdr:col>
      <xdr:colOff>50800</xdr:colOff>
      <xdr:row>36</xdr:row>
      <xdr:rowOff>145415</xdr:rowOff>
    </xdr:to>
    <xdr:cxnSp macro="">
      <xdr:nvCxnSpPr>
        <xdr:cNvPr id="67" name="直線コネクタ 66"/>
        <xdr:cNvCxnSpPr/>
      </xdr:nvCxnSpPr>
      <xdr:spPr>
        <a:xfrm>
          <a:off x="2019300" y="6260274"/>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88074</xdr:rowOff>
    </xdr:from>
    <xdr:to>
      <xdr:col>10</xdr:col>
      <xdr:colOff>114300</xdr:colOff>
      <xdr:row>36</xdr:row>
      <xdr:rowOff>141796</xdr:rowOff>
    </xdr:to>
    <xdr:cxnSp macro="">
      <xdr:nvCxnSpPr>
        <xdr:cNvPr id="70" name="直線コネクタ 69"/>
        <xdr:cNvCxnSpPr/>
      </xdr:nvCxnSpPr>
      <xdr:spPr>
        <a:xfrm flipV="1">
          <a:off x="1130300" y="6260274"/>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73470</xdr:rowOff>
    </xdr:from>
    <xdr:to>
      <xdr:col>24</xdr:col>
      <xdr:colOff>114300</xdr:colOff>
      <xdr:row>37</xdr:row>
      <xdr:rowOff>3620</xdr:rowOff>
    </xdr:to>
    <xdr:sp macro="" textlink="">
      <xdr:nvSpPr>
        <xdr:cNvPr id="80" name="楕円 79"/>
        <xdr:cNvSpPr/>
      </xdr:nvSpPr>
      <xdr:spPr>
        <a:xfrm>
          <a:off x="45847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51897</xdr:rowOff>
    </xdr:from>
    <xdr:ext cx="469744" cy="259045"/>
    <xdr:sp macro="" textlink="">
      <xdr:nvSpPr>
        <xdr:cNvPr id="81" name="議会費該当値テキスト"/>
        <xdr:cNvSpPr txBox="1"/>
      </xdr:nvSpPr>
      <xdr:spPr>
        <a:xfrm>
          <a:off x="4686300" y="622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107378</xdr:rowOff>
    </xdr:from>
    <xdr:to>
      <xdr:col>20</xdr:col>
      <xdr:colOff>38100</xdr:colOff>
      <xdr:row>37</xdr:row>
      <xdr:rowOff>37528</xdr:rowOff>
    </xdr:to>
    <xdr:sp macro="" textlink="">
      <xdr:nvSpPr>
        <xdr:cNvPr id="82" name="楕円 81"/>
        <xdr:cNvSpPr/>
      </xdr:nvSpPr>
      <xdr:spPr>
        <a:xfrm>
          <a:off x="3746500" y="62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28655</xdr:rowOff>
    </xdr:from>
    <xdr:ext cx="469744" cy="259045"/>
    <xdr:sp macro="" textlink="">
      <xdr:nvSpPr>
        <xdr:cNvPr id="83" name="テキスト ボックス 82"/>
        <xdr:cNvSpPr txBox="1"/>
      </xdr:nvSpPr>
      <xdr:spPr>
        <a:xfrm>
          <a:off x="3562428" y="637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94615</xdr:rowOff>
    </xdr:from>
    <xdr:to>
      <xdr:col>15</xdr:col>
      <xdr:colOff>101600</xdr:colOff>
      <xdr:row>37</xdr:row>
      <xdr:rowOff>24765</xdr:rowOff>
    </xdr:to>
    <xdr:sp macro="" textlink="">
      <xdr:nvSpPr>
        <xdr:cNvPr id="84" name="楕円 83"/>
        <xdr:cNvSpPr/>
      </xdr:nvSpPr>
      <xdr:spPr>
        <a:xfrm>
          <a:off x="2857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15892</xdr:rowOff>
    </xdr:from>
    <xdr:ext cx="469744" cy="259045"/>
    <xdr:sp macro="" textlink="">
      <xdr:nvSpPr>
        <xdr:cNvPr id="85" name="テキスト ボックス 84"/>
        <xdr:cNvSpPr txBox="1"/>
      </xdr:nvSpPr>
      <xdr:spPr>
        <a:xfrm>
          <a:off x="2673428"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37274</xdr:rowOff>
    </xdr:from>
    <xdr:to>
      <xdr:col>10</xdr:col>
      <xdr:colOff>165100</xdr:colOff>
      <xdr:row>36</xdr:row>
      <xdr:rowOff>138874</xdr:rowOff>
    </xdr:to>
    <xdr:sp macro="" textlink="">
      <xdr:nvSpPr>
        <xdr:cNvPr id="86" name="楕円 85"/>
        <xdr:cNvSpPr/>
      </xdr:nvSpPr>
      <xdr:spPr>
        <a:xfrm>
          <a:off x="1968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130001</xdr:rowOff>
    </xdr:from>
    <xdr:ext cx="469744" cy="259045"/>
    <xdr:sp macro="" textlink="">
      <xdr:nvSpPr>
        <xdr:cNvPr id="87" name="テキスト ボックス 86"/>
        <xdr:cNvSpPr txBox="1"/>
      </xdr:nvSpPr>
      <xdr:spPr>
        <a:xfrm>
          <a:off x="1784428"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90996</xdr:rowOff>
    </xdr:from>
    <xdr:to>
      <xdr:col>6</xdr:col>
      <xdr:colOff>38100</xdr:colOff>
      <xdr:row>37</xdr:row>
      <xdr:rowOff>21146</xdr:rowOff>
    </xdr:to>
    <xdr:sp macro="" textlink="">
      <xdr:nvSpPr>
        <xdr:cNvPr id="88" name="楕円 87"/>
        <xdr:cNvSpPr/>
      </xdr:nvSpPr>
      <xdr:spPr>
        <a:xfrm>
          <a:off x="1079500" y="62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12273</xdr:rowOff>
    </xdr:from>
    <xdr:ext cx="469744" cy="259045"/>
    <xdr:sp macro="" textlink="">
      <xdr:nvSpPr>
        <xdr:cNvPr id="89" name="テキスト ボックス 88"/>
        <xdr:cNvSpPr txBox="1"/>
      </xdr:nvSpPr>
      <xdr:spPr>
        <a:xfrm>
          <a:off x="895428"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136054</xdr:rowOff>
    </xdr:from>
    <xdr:to>
      <xdr:col>24</xdr:col>
      <xdr:colOff>63500</xdr:colOff>
      <xdr:row>57</xdr:row>
      <xdr:rowOff>148668</xdr:rowOff>
    </xdr:to>
    <xdr:cxnSp macro="">
      <xdr:nvCxnSpPr>
        <xdr:cNvPr id="118" name="直線コネクタ 117"/>
        <xdr:cNvCxnSpPr/>
      </xdr:nvCxnSpPr>
      <xdr:spPr>
        <a:xfrm>
          <a:off x="3797300" y="9908704"/>
          <a:ext cx="838200" cy="1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136054</xdr:rowOff>
    </xdr:from>
    <xdr:to>
      <xdr:col>19</xdr:col>
      <xdr:colOff>177800</xdr:colOff>
      <xdr:row>57</xdr:row>
      <xdr:rowOff>151636</xdr:rowOff>
    </xdr:to>
    <xdr:cxnSp macro="">
      <xdr:nvCxnSpPr>
        <xdr:cNvPr id="121" name="直線コネクタ 120"/>
        <xdr:cNvCxnSpPr/>
      </xdr:nvCxnSpPr>
      <xdr:spPr>
        <a:xfrm flipV="1">
          <a:off x="2908300" y="9908704"/>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137524</xdr:rowOff>
    </xdr:from>
    <xdr:to>
      <xdr:col>15</xdr:col>
      <xdr:colOff>50800</xdr:colOff>
      <xdr:row>57</xdr:row>
      <xdr:rowOff>151636</xdr:rowOff>
    </xdr:to>
    <xdr:cxnSp macro="">
      <xdr:nvCxnSpPr>
        <xdr:cNvPr id="124" name="直線コネクタ 123"/>
        <xdr:cNvCxnSpPr/>
      </xdr:nvCxnSpPr>
      <xdr:spPr>
        <a:xfrm>
          <a:off x="2019300" y="9910174"/>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137524</xdr:rowOff>
    </xdr:from>
    <xdr:to>
      <xdr:col>10</xdr:col>
      <xdr:colOff>114300</xdr:colOff>
      <xdr:row>57</xdr:row>
      <xdr:rowOff>166222</xdr:rowOff>
    </xdr:to>
    <xdr:cxnSp macro="">
      <xdr:nvCxnSpPr>
        <xdr:cNvPr id="127" name="直線コネクタ 126"/>
        <xdr:cNvCxnSpPr/>
      </xdr:nvCxnSpPr>
      <xdr:spPr>
        <a:xfrm flipV="1">
          <a:off x="1130300" y="9910174"/>
          <a:ext cx="889000" cy="2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97868</xdr:rowOff>
    </xdr:from>
    <xdr:to>
      <xdr:col>24</xdr:col>
      <xdr:colOff>114300</xdr:colOff>
      <xdr:row>58</xdr:row>
      <xdr:rowOff>28018</xdr:rowOff>
    </xdr:to>
    <xdr:sp macro="" textlink="">
      <xdr:nvSpPr>
        <xdr:cNvPr id="137" name="楕円 136"/>
        <xdr:cNvSpPr/>
      </xdr:nvSpPr>
      <xdr:spPr>
        <a:xfrm>
          <a:off x="4584700" y="98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76295</xdr:rowOff>
    </xdr:from>
    <xdr:ext cx="534377" cy="259045"/>
    <xdr:sp macro="" textlink="">
      <xdr:nvSpPr>
        <xdr:cNvPr id="138" name="総務費該当値テキスト"/>
        <xdr:cNvSpPr txBox="1"/>
      </xdr:nvSpPr>
      <xdr:spPr>
        <a:xfrm>
          <a:off x="4686300" y="984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85254</xdr:rowOff>
    </xdr:from>
    <xdr:to>
      <xdr:col>20</xdr:col>
      <xdr:colOff>38100</xdr:colOff>
      <xdr:row>58</xdr:row>
      <xdr:rowOff>15404</xdr:rowOff>
    </xdr:to>
    <xdr:sp macro="" textlink="">
      <xdr:nvSpPr>
        <xdr:cNvPr id="139" name="楕円 138"/>
        <xdr:cNvSpPr/>
      </xdr:nvSpPr>
      <xdr:spPr>
        <a:xfrm>
          <a:off x="3746500" y="98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6531</xdr:rowOff>
    </xdr:from>
    <xdr:ext cx="534377" cy="259045"/>
    <xdr:sp macro="" textlink="">
      <xdr:nvSpPr>
        <xdr:cNvPr id="140" name="テキスト ボックス 139"/>
        <xdr:cNvSpPr txBox="1"/>
      </xdr:nvSpPr>
      <xdr:spPr>
        <a:xfrm>
          <a:off x="3530111" y="99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100836</xdr:rowOff>
    </xdr:from>
    <xdr:to>
      <xdr:col>15</xdr:col>
      <xdr:colOff>101600</xdr:colOff>
      <xdr:row>58</xdr:row>
      <xdr:rowOff>30986</xdr:rowOff>
    </xdr:to>
    <xdr:sp macro="" textlink="">
      <xdr:nvSpPr>
        <xdr:cNvPr id="141" name="楕円 140"/>
        <xdr:cNvSpPr/>
      </xdr:nvSpPr>
      <xdr:spPr>
        <a:xfrm>
          <a:off x="2857500" y="98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22113</xdr:rowOff>
    </xdr:from>
    <xdr:ext cx="534377" cy="259045"/>
    <xdr:sp macro="" textlink="">
      <xdr:nvSpPr>
        <xdr:cNvPr id="142" name="テキスト ボックス 141"/>
        <xdr:cNvSpPr txBox="1"/>
      </xdr:nvSpPr>
      <xdr:spPr>
        <a:xfrm>
          <a:off x="2641111" y="99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86724</xdr:rowOff>
    </xdr:from>
    <xdr:to>
      <xdr:col>10</xdr:col>
      <xdr:colOff>165100</xdr:colOff>
      <xdr:row>58</xdr:row>
      <xdr:rowOff>16874</xdr:rowOff>
    </xdr:to>
    <xdr:sp macro="" textlink="">
      <xdr:nvSpPr>
        <xdr:cNvPr id="143" name="楕円 142"/>
        <xdr:cNvSpPr/>
      </xdr:nvSpPr>
      <xdr:spPr>
        <a:xfrm>
          <a:off x="1968500" y="98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8001</xdr:rowOff>
    </xdr:from>
    <xdr:ext cx="534377" cy="259045"/>
    <xdr:sp macro="" textlink="">
      <xdr:nvSpPr>
        <xdr:cNvPr id="144" name="テキスト ボックス 143"/>
        <xdr:cNvSpPr txBox="1"/>
      </xdr:nvSpPr>
      <xdr:spPr>
        <a:xfrm>
          <a:off x="1752111" y="99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115422</xdr:rowOff>
    </xdr:from>
    <xdr:to>
      <xdr:col>6</xdr:col>
      <xdr:colOff>38100</xdr:colOff>
      <xdr:row>58</xdr:row>
      <xdr:rowOff>45572</xdr:rowOff>
    </xdr:to>
    <xdr:sp macro="" textlink="">
      <xdr:nvSpPr>
        <xdr:cNvPr id="145" name="楕円 144"/>
        <xdr:cNvSpPr/>
      </xdr:nvSpPr>
      <xdr:spPr>
        <a:xfrm>
          <a:off x="1079500" y="98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36699</xdr:rowOff>
    </xdr:from>
    <xdr:ext cx="534377" cy="259045"/>
    <xdr:sp macro="" textlink="">
      <xdr:nvSpPr>
        <xdr:cNvPr id="146" name="テキスト ボックス 145"/>
        <xdr:cNvSpPr txBox="1"/>
      </xdr:nvSpPr>
      <xdr:spPr>
        <a:xfrm>
          <a:off x="863111" y="998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18093</xdr:rowOff>
    </xdr:from>
    <xdr:to>
      <xdr:col>24</xdr:col>
      <xdr:colOff>63500</xdr:colOff>
      <xdr:row>75</xdr:row>
      <xdr:rowOff>155428</xdr:rowOff>
    </xdr:to>
    <xdr:cxnSp macro="">
      <xdr:nvCxnSpPr>
        <xdr:cNvPr id="176" name="直線コネクタ 175"/>
        <xdr:cNvCxnSpPr/>
      </xdr:nvCxnSpPr>
      <xdr:spPr>
        <a:xfrm flipV="1">
          <a:off x="3797300" y="12876843"/>
          <a:ext cx="838200" cy="1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155428</xdr:rowOff>
    </xdr:from>
    <xdr:to>
      <xdr:col>19</xdr:col>
      <xdr:colOff>177800</xdr:colOff>
      <xdr:row>75</xdr:row>
      <xdr:rowOff>158910</xdr:rowOff>
    </xdr:to>
    <xdr:cxnSp macro="">
      <xdr:nvCxnSpPr>
        <xdr:cNvPr id="179" name="直線コネクタ 178"/>
        <xdr:cNvCxnSpPr/>
      </xdr:nvCxnSpPr>
      <xdr:spPr>
        <a:xfrm flipV="1">
          <a:off x="2908300" y="13014178"/>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158910</xdr:rowOff>
    </xdr:from>
    <xdr:to>
      <xdr:col>15</xdr:col>
      <xdr:colOff>50800</xdr:colOff>
      <xdr:row>76</xdr:row>
      <xdr:rowOff>71127</xdr:rowOff>
    </xdr:to>
    <xdr:cxnSp macro="">
      <xdr:nvCxnSpPr>
        <xdr:cNvPr id="182" name="直線コネクタ 181"/>
        <xdr:cNvCxnSpPr/>
      </xdr:nvCxnSpPr>
      <xdr:spPr>
        <a:xfrm flipV="1">
          <a:off x="2019300" y="13017660"/>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71127</xdr:rowOff>
    </xdr:from>
    <xdr:to>
      <xdr:col>10</xdr:col>
      <xdr:colOff>114300</xdr:colOff>
      <xdr:row>76</xdr:row>
      <xdr:rowOff>126709</xdr:rowOff>
    </xdr:to>
    <xdr:cxnSp macro="">
      <xdr:nvCxnSpPr>
        <xdr:cNvPr id="185" name="直線コネクタ 184"/>
        <xdr:cNvCxnSpPr/>
      </xdr:nvCxnSpPr>
      <xdr:spPr>
        <a:xfrm flipV="1">
          <a:off x="1130300" y="13101327"/>
          <a:ext cx="8890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138743</xdr:rowOff>
    </xdr:from>
    <xdr:to>
      <xdr:col>24</xdr:col>
      <xdr:colOff>114300</xdr:colOff>
      <xdr:row>75</xdr:row>
      <xdr:rowOff>68893</xdr:rowOff>
    </xdr:to>
    <xdr:sp macro="" textlink="">
      <xdr:nvSpPr>
        <xdr:cNvPr id="195" name="楕円 194"/>
        <xdr:cNvSpPr/>
      </xdr:nvSpPr>
      <xdr:spPr>
        <a:xfrm>
          <a:off x="4584700" y="128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161620</xdr:rowOff>
    </xdr:from>
    <xdr:ext cx="599010" cy="259045"/>
    <xdr:sp macro="" textlink="">
      <xdr:nvSpPr>
        <xdr:cNvPr id="196" name="民生費該当値テキスト"/>
        <xdr:cNvSpPr txBox="1"/>
      </xdr:nvSpPr>
      <xdr:spPr>
        <a:xfrm>
          <a:off x="4686300" y="126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104628</xdr:rowOff>
    </xdr:from>
    <xdr:to>
      <xdr:col>20</xdr:col>
      <xdr:colOff>38100</xdr:colOff>
      <xdr:row>76</xdr:row>
      <xdr:rowOff>34778</xdr:rowOff>
    </xdr:to>
    <xdr:sp macro="" textlink="">
      <xdr:nvSpPr>
        <xdr:cNvPr id="197" name="楕円 196"/>
        <xdr:cNvSpPr/>
      </xdr:nvSpPr>
      <xdr:spPr>
        <a:xfrm>
          <a:off x="3746500" y="129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25905</xdr:rowOff>
    </xdr:from>
    <xdr:ext cx="599010" cy="259045"/>
    <xdr:sp macro="" textlink="">
      <xdr:nvSpPr>
        <xdr:cNvPr id="198" name="テキスト ボックス 197"/>
        <xdr:cNvSpPr txBox="1"/>
      </xdr:nvSpPr>
      <xdr:spPr>
        <a:xfrm>
          <a:off x="3497795" y="1305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108110</xdr:rowOff>
    </xdr:from>
    <xdr:to>
      <xdr:col>15</xdr:col>
      <xdr:colOff>101600</xdr:colOff>
      <xdr:row>76</xdr:row>
      <xdr:rowOff>38260</xdr:rowOff>
    </xdr:to>
    <xdr:sp macro="" textlink="">
      <xdr:nvSpPr>
        <xdr:cNvPr id="199" name="楕円 198"/>
        <xdr:cNvSpPr/>
      </xdr:nvSpPr>
      <xdr:spPr>
        <a:xfrm>
          <a:off x="2857500" y="129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29387</xdr:rowOff>
    </xdr:from>
    <xdr:ext cx="599010" cy="259045"/>
    <xdr:sp macro="" textlink="">
      <xdr:nvSpPr>
        <xdr:cNvPr id="200" name="テキスト ボックス 199"/>
        <xdr:cNvSpPr txBox="1"/>
      </xdr:nvSpPr>
      <xdr:spPr>
        <a:xfrm>
          <a:off x="2608795" y="130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20327</xdr:rowOff>
    </xdr:from>
    <xdr:to>
      <xdr:col>10</xdr:col>
      <xdr:colOff>165100</xdr:colOff>
      <xdr:row>76</xdr:row>
      <xdr:rowOff>121927</xdr:rowOff>
    </xdr:to>
    <xdr:sp macro="" textlink="">
      <xdr:nvSpPr>
        <xdr:cNvPr id="201" name="楕円 200"/>
        <xdr:cNvSpPr/>
      </xdr:nvSpPr>
      <xdr:spPr>
        <a:xfrm>
          <a:off x="1968500" y="13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113054</xdr:rowOff>
    </xdr:from>
    <xdr:ext cx="599010" cy="259045"/>
    <xdr:sp macro="" textlink="">
      <xdr:nvSpPr>
        <xdr:cNvPr id="202" name="テキスト ボックス 201"/>
        <xdr:cNvSpPr txBox="1"/>
      </xdr:nvSpPr>
      <xdr:spPr>
        <a:xfrm>
          <a:off x="1719795" y="1314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75909</xdr:rowOff>
    </xdr:from>
    <xdr:to>
      <xdr:col>6</xdr:col>
      <xdr:colOff>38100</xdr:colOff>
      <xdr:row>77</xdr:row>
      <xdr:rowOff>6059</xdr:rowOff>
    </xdr:to>
    <xdr:sp macro="" textlink="">
      <xdr:nvSpPr>
        <xdr:cNvPr id="203" name="楕円 202"/>
        <xdr:cNvSpPr/>
      </xdr:nvSpPr>
      <xdr:spPr>
        <a:xfrm>
          <a:off x="10795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168636</xdr:rowOff>
    </xdr:from>
    <xdr:ext cx="599010" cy="259045"/>
    <xdr:sp macro="" textlink="">
      <xdr:nvSpPr>
        <xdr:cNvPr id="204" name="テキスト ボックス 203"/>
        <xdr:cNvSpPr txBox="1"/>
      </xdr:nvSpPr>
      <xdr:spPr>
        <a:xfrm>
          <a:off x="830795" y="131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87492</xdr:rowOff>
    </xdr:from>
    <xdr:to>
      <xdr:col>24</xdr:col>
      <xdr:colOff>63500</xdr:colOff>
      <xdr:row>95</xdr:row>
      <xdr:rowOff>157835</xdr:rowOff>
    </xdr:to>
    <xdr:cxnSp macro="">
      <xdr:nvCxnSpPr>
        <xdr:cNvPr id="235" name="直線コネクタ 234"/>
        <xdr:cNvCxnSpPr/>
      </xdr:nvCxnSpPr>
      <xdr:spPr>
        <a:xfrm flipV="1">
          <a:off x="3797300" y="16375242"/>
          <a:ext cx="838200" cy="7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168993</xdr:rowOff>
    </xdr:from>
    <xdr:to>
      <xdr:col>19</xdr:col>
      <xdr:colOff>177800</xdr:colOff>
      <xdr:row>95</xdr:row>
      <xdr:rowOff>157835</xdr:rowOff>
    </xdr:to>
    <xdr:cxnSp macro="">
      <xdr:nvCxnSpPr>
        <xdr:cNvPr id="238" name="直線コネクタ 237"/>
        <xdr:cNvCxnSpPr/>
      </xdr:nvCxnSpPr>
      <xdr:spPr>
        <a:xfrm>
          <a:off x="2908300" y="16285293"/>
          <a:ext cx="8890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141551</xdr:rowOff>
    </xdr:from>
    <xdr:to>
      <xdr:col>15</xdr:col>
      <xdr:colOff>50800</xdr:colOff>
      <xdr:row>94</xdr:row>
      <xdr:rowOff>168993</xdr:rowOff>
    </xdr:to>
    <xdr:cxnSp macro="">
      <xdr:nvCxnSpPr>
        <xdr:cNvPr id="241" name="直線コネクタ 240"/>
        <xdr:cNvCxnSpPr/>
      </xdr:nvCxnSpPr>
      <xdr:spPr>
        <a:xfrm>
          <a:off x="2019300" y="16257851"/>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95819</xdr:rowOff>
    </xdr:from>
    <xdr:to>
      <xdr:col>10</xdr:col>
      <xdr:colOff>114300</xdr:colOff>
      <xdr:row>94</xdr:row>
      <xdr:rowOff>141551</xdr:rowOff>
    </xdr:to>
    <xdr:cxnSp macro="">
      <xdr:nvCxnSpPr>
        <xdr:cNvPr id="244" name="直線コネクタ 243"/>
        <xdr:cNvCxnSpPr/>
      </xdr:nvCxnSpPr>
      <xdr:spPr>
        <a:xfrm>
          <a:off x="1130300" y="16040669"/>
          <a:ext cx="889000" cy="2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36692</xdr:rowOff>
    </xdr:from>
    <xdr:to>
      <xdr:col>24</xdr:col>
      <xdr:colOff>114300</xdr:colOff>
      <xdr:row>95</xdr:row>
      <xdr:rowOff>138292</xdr:rowOff>
    </xdr:to>
    <xdr:sp macro="" textlink="">
      <xdr:nvSpPr>
        <xdr:cNvPr id="254" name="楕円 253"/>
        <xdr:cNvSpPr/>
      </xdr:nvSpPr>
      <xdr:spPr>
        <a:xfrm>
          <a:off x="4584700" y="163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59569</xdr:rowOff>
    </xdr:from>
    <xdr:ext cx="534377" cy="259045"/>
    <xdr:sp macro="" textlink="">
      <xdr:nvSpPr>
        <xdr:cNvPr id="255" name="衛生費該当値テキスト"/>
        <xdr:cNvSpPr txBox="1"/>
      </xdr:nvSpPr>
      <xdr:spPr>
        <a:xfrm>
          <a:off x="4686300" y="1617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107035</xdr:rowOff>
    </xdr:from>
    <xdr:to>
      <xdr:col>20</xdr:col>
      <xdr:colOff>38100</xdr:colOff>
      <xdr:row>96</xdr:row>
      <xdr:rowOff>37185</xdr:rowOff>
    </xdr:to>
    <xdr:sp macro="" textlink="">
      <xdr:nvSpPr>
        <xdr:cNvPr id="256" name="楕円 255"/>
        <xdr:cNvSpPr/>
      </xdr:nvSpPr>
      <xdr:spPr>
        <a:xfrm>
          <a:off x="3746500" y="1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53712</xdr:rowOff>
    </xdr:from>
    <xdr:ext cx="534377" cy="259045"/>
    <xdr:sp macro="" textlink="">
      <xdr:nvSpPr>
        <xdr:cNvPr id="257" name="テキスト ボックス 256"/>
        <xdr:cNvSpPr txBox="1"/>
      </xdr:nvSpPr>
      <xdr:spPr>
        <a:xfrm>
          <a:off x="3530111" y="161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118193</xdr:rowOff>
    </xdr:from>
    <xdr:to>
      <xdr:col>15</xdr:col>
      <xdr:colOff>101600</xdr:colOff>
      <xdr:row>95</xdr:row>
      <xdr:rowOff>48343</xdr:rowOff>
    </xdr:to>
    <xdr:sp macro="" textlink="">
      <xdr:nvSpPr>
        <xdr:cNvPr id="258" name="楕円 257"/>
        <xdr:cNvSpPr/>
      </xdr:nvSpPr>
      <xdr:spPr>
        <a:xfrm>
          <a:off x="2857500" y="162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64870</xdr:rowOff>
    </xdr:from>
    <xdr:ext cx="534377" cy="259045"/>
    <xdr:sp macro="" textlink="">
      <xdr:nvSpPr>
        <xdr:cNvPr id="259" name="テキスト ボックス 258"/>
        <xdr:cNvSpPr txBox="1"/>
      </xdr:nvSpPr>
      <xdr:spPr>
        <a:xfrm>
          <a:off x="2641111" y="160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90751</xdr:rowOff>
    </xdr:from>
    <xdr:to>
      <xdr:col>10</xdr:col>
      <xdr:colOff>165100</xdr:colOff>
      <xdr:row>95</xdr:row>
      <xdr:rowOff>20901</xdr:rowOff>
    </xdr:to>
    <xdr:sp macro="" textlink="">
      <xdr:nvSpPr>
        <xdr:cNvPr id="260" name="楕円 259"/>
        <xdr:cNvSpPr/>
      </xdr:nvSpPr>
      <xdr:spPr>
        <a:xfrm>
          <a:off x="1968500" y="162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37428</xdr:rowOff>
    </xdr:from>
    <xdr:ext cx="534377" cy="259045"/>
    <xdr:sp macro="" textlink="">
      <xdr:nvSpPr>
        <xdr:cNvPr id="261" name="テキスト ボックス 260"/>
        <xdr:cNvSpPr txBox="1"/>
      </xdr:nvSpPr>
      <xdr:spPr>
        <a:xfrm>
          <a:off x="1752111" y="1598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45019</xdr:rowOff>
    </xdr:from>
    <xdr:to>
      <xdr:col>6</xdr:col>
      <xdr:colOff>38100</xdr:colOff>
      <xdr:row>93</xdr:row>
      <xdr:rowOff>146619</xdr:rowOff>
    </xdr:to>
    <xdr:sp macro="" textlink="">
      <xdr:nvSpPr>
        <xdr:cNvPr id="262" name="楕円 261"/>
        <xdr:cNvSpPr/>
      </xdr:nvSpPr>
      <xdr:spPr>
        <a:xfrm>
          <a:off x="1079500" y="159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163146</xdr:rowOff>
    </xdr:from>
    <xdr:ext cx="534377" cy="259045"/>
    <xdr:sp macro="" textlink="">
      <xdr:nvSpPr>
        <xdr:cNvPr id="263" name="テキスト ボックス 262"/>
        <xdr:cNvSpPr txBox="1"/>
      </xdr:nvSpPr>
      <xdr:spPr>
        <a:xfrm>
          <a:off x="863111" y="157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72099</xdr:rowOff>
    </xdr:from>
    <xdr:to>
      <xdr:col>55</xdr:col>
      <xdr:colOff>0</xdr:colOff>
      <xdr:row>38</xdr:row>
      <xdr:rowOff>75692</xdr:rowOff>
    </xdr:to>
    <xdr:cxnSp macro="">
      <xdr:nvCxnSpPr>
        <xdr:cNvPr id="294" name="直線コネクタ 293"/>
        <xdr:cNvCxnSpPr/>
      </xdr:nvCxnSpPr>
      <xdr:spPr>
        <a:xfrm flipV="1">
          <a:off x="9639300" y="6587199"/>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75692</xdr:rowOff>
    </xdr:from>
    <xdr:to>
      <xdr:col>50</xdr:col>
      <xdr:colOff>114300</xdr:colOff>
      <xdr:row>38</xdr:row>
      <xdr:rowOff>79284</xdr:rowOff>
    </xdr:to>
    <xdr:cxnSp macro="">
      <xdr:nvCxnSpPr>
        <xdr:cNvPr id="297" name="直線コネクタ 296"/>
        <xdr:cNvCxnSpPr/>
      </xdr:nvCxnSpPr>
      <xdr:spPr>
        <a:xfrm flipV="1">
          <a:off x="8750300" y="659079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79284</xdr:rowOff>
    </xdr:from>
    <xdr:to>
      <xdr:col>45</xdr:col>
      <xdr:colOff>177800</xdr:colOff>
      <xdr:row>38</xdr:row>
      <xdr:rowOff>79938</xdr:rowOff>
    </xdr:to>
    <xdr:cxnSp macro="">
      <xdr:nvCxnSpPr>
        <xdr:cNvPr id="300" name="直線コネクタ 299"/>
        <xdr:cNvCxnSpPr/>
      </xdr:nvCxnSpPr>
      <xdr:spPr>
        <a:xfrm flipV="1">
          <a:off x="7861300" y="659438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79938</xdr:rowOff>
    </xdr:from>
    <xdr:to>
      <xdr:col>41</xdr:col>
      <xdr:colOff>50800</xdr:colOff>
      <xdr:row>38</xdr:row>
      <xdr:rowOff>82876</xdr:rowOff>
    </xdr:to>
    <xdr:cxnSp macro="">
      <xdr:nvCxnSpPr>
        <xdr:cNvPr id="303" name="直線コネクタ 302"/>
        <xdr:cNvCxnSpPr/>
      </xdr:nvCxnSpPr>
      <xdr:spPr>
        <a:xfrm flipV="1">
          <a:off x="6972300" y="6595038"/>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21299</xdr:rowOff>
    </xdr:from>
    <xdr:to>
      <xdr:col>55</xdr:col>
      <xdr:colOff>50800</xdr:colOff>
      <xdr:row>38</xdr:row>
      <xdr:rowOff>122899</xdr:rowOff>
    </xdr:to>
    <xdr:sp macro="" textlink="">
      <xdr:nvSpPr>
        <xdr:cNvPr id="313" name="楕円 312"/>
        <xdr:cNvSpPr/>
      </xdr:nvSpPr>
      <xdr:spPr>
        <a:xfrm>
          <a:off x="104267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171176</xdr:rowOff>
    </xdr:from>
    <xdr:ext cx="378565" cy="259045"/>
    <xdr:sp macro="" textlink="">
      <xdr:nvSpPr>
        <xdr:cNvPr id="314" name="労働費該当値テキスト"/>
        <xdr:cNvSpPr txBox="1"/>
      </xdr:nvSpPr>
      <xdr:spPr>
        <a:xfrm>
          <a:off x="10528300" y="651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24892</xdr:rowOff>
    </xdr:from>
    <xdr:to>
      <xdr:col>50</xdr:col>
      <xdr:colOff>165100</xdr:colOff>
      <xdr:row>38</xdr:row>
      <xdr:rowOff>126492</xdr:rowOff>
    </xdr:to>
    <xdr:sp macro="" textlink="">
      <xdr:nvSpPr>
        <xdr:cNvPr id="315" name="楕円 314"/>
        <xdr:cNvSpPr/>
      </xdr:nvSpPr>
      <xdr:spPr>
        <a:xfrm>
          <a:off x="9588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117619</xdr:rowOff>
    </xdr:from>
    <xdr:ext cx="378565" cy="259045"/>
    <xdr:sp macro="" textlink="">
      <xdr:nvSpPr>
        <xdr:cNvPr id="316" name="テキスト ボックス 315"/>
        <xdr:cNvSpPr txBox="1"/>
      </xdr:nvSpPr>
      <xdr:spPr>
        <a:xfrm>
          <a:off x="9450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28484</xdr:rowOff>
    </xdr:from>
    <xdr:to>
      <xdr:col>46</xdr:col>
      <xdr:colOff>38100</xdr:colOff>
      <xdr:row>38</xdr:row>
      <xdr:rowOff>130084</xdr:rowOff>
    </xdr:to>
    <xdr:sp macro="" textlink="">
      <xdr:nvSpPr>
        <xdr:cNvPr id="317" name="楕円 316"/>
        <xdr:cNvSpPr/>
      </xdr:nvSpPr>
      <xdr:spPr>
        <a:xfrm>
          <a:off x="8699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121211</xdr:rowOff>
    </xdr:from>
    <xdr:ext cx="378565" cy="259045"/>
    <xdr:sp macro="" textlink="">
      <xdr:nvSpPr>
        <xdr:cNvPr id="318" name="テキスト ボックス 317"/>
        <xdr:cNvSpPr txBox="1"/>
      </xdr:nvSpPr>
      <xdr:spPr>
        <a:xfrm>
          <a:off x="8561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29138</xdr:rowOff>
    </xdr:from>
    <xdr:to>
      <xdr:col>41</xdr:col>
      <xdr:colOff>101600</xdr:colOff>
      <xdr:row>38</xdr:row>
      <xdr:rowOff>130738</xdr:rowOff>
    </xdr:to>
    <xdr:sp macro="" textlink="">
      <xdr:nvSpPr>
        <xdr:cNvPr id="319" name="楕円 318"/>
        <xdr:cNvSpPr/>
      </xdr:nvSpPr>
      <xdr:spPr>
        <a:xfrm>
          <a:off x="7810500" y="65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121865</xdr:rowOff>
    </xdr:from>
    <xdr:ext cx="378565" cy="259045"/>
    <xdr:sp macro="" textlink="">
      <xdr:nvSpPr>
        <xdr:cNvPr id="320" name="テキスト ボックス 319"/>
        <xdr:cNvSpPr txBox="1"/>
      </xdr:nvSpPr>
      <xdr:spPr>
        <a:xfrm>
          <a:off x="7672017" y="663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21" name="楕円 320"/>
        <xdr:cNvSpPr/>
      </xdr:nvSpPr>
      <xdr:spPr>
        <a:xfrm>
          <a:off x="6921500" y="65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22" name="テキスト ボックス 321"/>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8458</xdr:rowOff>
    </xdr:from>
    <xdr:to>
      <xdr:col>55</xdr:col>
      <xdr:colOff>0</xdr:colOff>
      <xdr:row>56</xdr:row>
      <xdr:rowOff>95898</xdr:rowOff>
    </xdr:to>
    <xdr:cxnSp macro="">
      <xdr:nvCxnSpPr>
        <xdr:cNvPr id="351" name="直線コネクタ 350"/>
        <xdr:cNvCxnSpPr/>
      </xdr:nvCxnSpPr>
      <xdr:spPr>
        <a:xfrm>
          <a:off x="9639300" y="9609658"/>
          <a:ext cx="8382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8458</xdr:rowOff>
    </xdr:from>
    <xdr:to>
      <xdr:col>50</xdr:col>
      <xdr:colOff>114300</xdr:colOff>
      <xdr:row>56</xdr:row>
      <xdr:rowOff>45606</xdr:rowOff>
    </xdr:to>
    <xdr:cxnSp macro="">
      <xdr:nvCxnSpPr>
        <xdr:cNvPr id="354" name="直線コネクタ 353"/>
        <xdr:cNvCxnSpPr/>
      </xdr:nvCxnSpPr>
      <xdr:spPr>
        <a:xfrm flipV="1">
          <a:off x="8750300" y="960965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45606</xdr:rowOff>
    </xdr:from>
    <xdr:to>
      <xdr:col>45</xdr:col>
      <xdr:colOff>177800</xdr:colOff>
      <xdr:row>56</xdr:row>
      <xdr:rowOff>114236</xdr:rowOff>
    </xdr:to>
    <xdr:cxnSp macro="">
      <xdr:nvCxnSpPr>
        <xdr:cNvPr id="357" name="直線コネクタ 356"/>
        <xdr:cNvCxnSpPr/>
      </xdr:nvCxnSpPr>
      <xdr:spPr>
        <a:xfrm flipV="1">
          <a:off x="7861300" y="9646806"/>
          <a:ext cx="889000" cy="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114236</xdr:rowOff>
    </xdr:from>
    <xdr:to>
      <xdr:col>41</xdr:col>
      <xdr:colOff>50800</xdr:colOff>
      <xdr:row>56</xdr:row>
      <xdr:rowOff>120561</xdr:rowOff>
    </xdr:to>
    <xdr:cxnSp macro="">
      <xdr:nvCxnSpPr>
        <xdr:cNvPr id="360" name="直線コネクタ 359"/>
        <xdr:cNvCxnSpPr/>
      </xdr:nvCxnSpPr>
      <xdr:spPr>
        <a:xfrm flipV="1">
          <a:off x="6972300" y="9715436"/>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45098</xdr:rowOff>
    </xdr:from>
    <xdr:to>
      <xdr:col>55</xdr:col>
      <xdr:colOff>50800</xdr:colOff>
      <xdr:row>56</xdr:row>
      <xdr:rowOff>146698</xdr:rowOff>
    </xdr:to>
    <xdr:sp macro="" textlink="">
      <xdr:nvSpPr>
        <xdr:cNvPr id="370" name="楕円 369"/>
        <xdr:cNvSpPr/>
      </xdr:nvSpPr>
      <xdr:spPr>
        <a:xfrm>
          <a:off x="10426700" y="96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67975</xdr:rowOff>
    </xdr:from>
    <xdr:ext cx="534377" cy="259045"/>
    <xdr:sp macro="" textlink="">
      <xdr:nvSpPr>
        <xdr:cNvPr id="371" name="農林水産業費該当値テキスト"/>
        <xdr:cNvSpPr txBox="1"/>
      </xdr:nvSpPr>
      <xdr:spPr>
        <a:xfrm>
          <a:off x="10528300" y="94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129108</xdr:rowOff>
    </xdr:from>
    <xdr:to>
      <xdr:col>50</xdr:col>
      <xdr:colOff>165100</xdr:colOff>
      <xdr:row>56</xdr:row>
      <xdr:rowOff>59258</xdr:rowOff>
    </xdr:to>
    <xdr:sp macro="" textlink="">
      <xdr:nvSpPr>
        <xdr:cNvPr id="372" name="楕円 371"/>
        <xdr:cNvSpPr/>
      </xdr:nvSpPr>
      <xdr:spPr>
        <a:xfrm>
          <a:off x="9588500" y="95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75785</xdr:rowOff>
    </xdr:from>
    <xdr:ext cx="534377" cy="259045"/>
    <xdr:sp macro="" textlink="">
      <xdr:nvSpPr>
        <xdr:cNvPr id="373" name="テキスト ボックス 372"/>
        <xdr:cNvSpPr txBox="1"/>
      </xdr:nvSpPr>
      <xdr:spPr>
        <a:xfrm>
          <a:off x="9372111" y="933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166256</xdr:rowOff>
    </xdr:from>
    <xdr:to>
      <xdr:col>46</xdr:col>
      <xdr:colOff>38100</xdr:colOff>
      <xdr:row>56</xdr:row>
      <xdr:rowOff>96406</xdr:rowOff>
    </xdr:to>
    <xdr:sp macro="" textlink="">
      <xdr:nvSpPr>
        <xdr:cNvPr id="374" name="楕円 373"/>
        <xdr:cNvSpPr/>
      </xdr:nvSpPr>
      <xdr:spPr>
        <a:xfrm>
          <a:off x="8699500" y="95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112933</xdr:rowOff>
    </xdr:from>
    <xdr:ext cx="534377" cy="259045"/>
    <xdr:sp macro="" textlink="">
      <xdr:nvSpPr>
        <xdr:cNvPr id="375" name="テキスト ボックス 374"/>
        <xdr:cNvSpPr txBox="1"/>
      </xdr:nvSpPr>
      <xdr:spPr>
        <a:xfrm>
          <a:off x="8483111" y="93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63436</xdr:rowOff>
    </xdr:from>
    <xdr:to>
      <xdr:col>41</xdr:col>
      <xdr:colOff>101600</xdr:colOff>
      <xdr:row>56</xdr:row>
      <xdr:rowOff>165036</xdr:rowOff>
    </xdr:to>
    <xdr:sp macro="" textlink="">
      <xdr:nvSpPr>
        <xdr:cNvPr id="376" name="楕円 375"/>
        <xdr:cNvSpPr/>
      </xdr:nvSpPr>
      <xdr:spPr>
        <a:xfrm>
          <a:off x="7810500" y="96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10113</xdr:rowOff>
    </xdr:from>
    <xdr:ext cx="534377" cy="259045"/>
    <xdr:sp macro="" textlink="">
      <xdr:nvSpPr>
        <xdr:cNvPr id="377" name="テキスト ボックス 376"/>
        <xdr:cNvSpPr txBox="1"/>
      </xdr:nvSpPr>
      <xdr:spPr>
        <a:xfrm>
          <a:off x="7594111" y="94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69761</xdr:rowOff>
    </xdr:from>
    <xdr:to>
      <xdr:col>36</xdr:col>
      <xdr:colOff>165100</xdr:colOff>
      <xdr:row>56</xdr:row>
      <xdr:rowOff>171361</xdr:rowOff>
    </xdr:to>
    <xdr:sp macro="" textlink="">
      <xdr:nvSpPr>
        <xdr:cNvPr id="378" name="楕円 377"/>
        <xdr:cNvSpPr/>
      </xdr:nvSpPr>
      <xdr:spPr>
        <a:xfrm>
          <a:off x="6921500" y="96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16438</xdr:rowOff>
    </xdr:from>
    <xdr:ext cx="534377" cy="259045"/>
    <xdr:sp macro="" textlink="">
      <xdr:nvSpPr>
        <xdr:cNvPr id="379" name="テキスト ボックス 378"/>
        <xdr:cNvSpPr txBox="1"/>
      </xdr:nvSpPr>
      <xdr:spPr>
        <a:xfrm>
          <a:off x="6705111" y="944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155085</xdr:rowOff>
    </xdr:from>
    <xdr:to>
      <xdr:col>55</xdr:col>
      <xdr:colOff>0</xdr:colOff>
      <xdr:row>78</xdr:row>
      <xdr:rowOff>159291</xdr:rowOff>
    </xdr:to>
    <xdr:cxnSp macro="">
      <xdr:nvCxnSpPr>
        <xdr:cNvPr id="408" name="直線コネクタ 407"/>
        <xdr:cNvCxnSpPr/>
      </xdr:nvCxnSpPr>
      <xdr:spPr>
        <a:xfrm flipV="1">
          <a:off x="9639300" y="13528185"/>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159291</xdr:rowOff>
    </xdr:from>
    <xdr:to>
      <xdr:col>50</xdr:col>
      <xdr:colOff>114300</xdr:colOff>
      <xdr:row>78</xdr:row>
      <xdr:rowOff>162195</xdr:rowOff>
    </xdr:to>
    <xdr:cxnSp macro="">
      <xdr:nvCxnSpPr>
        <xdr:cNvPr id="411" name="直線コネクタ 410"/>
        <xdr:cNvCxnSpPr/>
      </xdr:nvCxnSpPr>
      <xdr:spPr>
        <a:xfrm flipV="1">
          <a:off x="8750300" y="13532391"/>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145804</xdr:rowOff>
    </xdr:from>
    <xdr:to>
      <xdr:col>45</xdr:col>
      <xdr:colOff>177800</xdr:colOff>
      <xdr:row>78</xdr:row>
      <xdr:rowOff>162195</xdr:rowOff>
    </xdr:to>
    <xdr:cxnSp macro="">
      <xdr:nvCxnSpPr>
        <xdr:cNvPr id="414" name="直線コネクタ 413"/>
        <xdr:cNvCxnSpPr/>
      </xdr:nvCxnSpPr>
      <xdr:spPr>
        <a:xfrm>
          <a:off x="7861300" y="13518904"/>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145804</xdr:rowOff>
    </xdr:from>
    <xdr:to>
      <xdr:col>41</xdr:col>
      <xdr:colOff>50800</xdr:colOff>
      <xdr:row>78</xdr:row>
      <xdr:rowOff>159032</xdr:rowOff>
    </xdr:to>
    <xdr:cxnSp macro="">
      <xdr:nvCxnSpPr>
        <xdr:cNvPr id="417" name="直線コネクタ 416"/>
        <xdr:cNvCxnSpPr/>
      </xdr:nvCxnSpPr>
      <xdr:spPr>
        <a:xfrm flipV="1">
          <a:off x="6972300" y="13518904"/>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104285</xdr:rowOff>
    </xdr:from>
    <xdr:to>
      <xdr:col>55</xdr:col>
      <xdr:colOff>50800</xdr:colOff>
      <xdr:row>79</xdr:row>
      <xdr:rowOff>34435</xdr:rowOff>
    </xdr:to>
    <xdr:sp macro="" textlink="">
      <xdr:nvSpPr>
        <xdr:cNvPr id="427" name="楕円 426"/>
        <xdr:cNvSpPr/>
      </xdr:nvSpPr>
      <xdr:spPr>
        <a:xfrm>
          <a:off x="10426700" y="134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19212</xdr:rowOff>
    </xdr:from>
    <xdr:ext cx="469744" cy="259045"/>
    <xdr:sp macro="" textlink="">
      <xdr:nvSpPr>
        <xdr:cNvPr id="428" name="商工費該当値テキスト"/>
        <xdr:cNvSpPr txBox="1"/>
      </xdr:nvSpPr>
      <xdr:spPr>
        <a:xfrm>
          <a:off x="10528300" y="133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108491</xdr:rowOff>
    </xdr:from>
    <xdr:to>
      <xdr:col>50</xdr:col>
      <xdr:colOff>165100</xdr:colOff>
      <xdr:row>79</xdr:row>
      <xdr:rowOff>38641</xdr:rowOff>
    </xdr:to>
    <xdr:sp macro="" textlink="">
      <xdr:nvSpPr>
        <xdr:cNvPr id="429" name="楕円 428"/>
        <xdr:cNvSpPr/>
      </xdr:nvSpPr>
      <xdr:spPr>
        <a:xfrm>
          <a:off x="9588500" y="134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29768</xdr:rowOff>
    </xdr:from>
    <xdr:ext cx="469744" cy="259045"/>
    <xdr:sp macro="" textlink="">
      <xdr:nvSpPr>
        <xdr:cNvPr id="430" name="テキスト ボックス 429"/>
        <xdr:cNvSpPr txBox="1"/>
      </xdr:nvSpPr>
      <xdr:spPr>
        <a:xfrm>
          <a:off x="9404428" y="1357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111395</xdr:rowOff>
    </xdr:from>
    <xdr:to>
      <xdr:col>46</xdr:col>
      <xdr:colOff>38100</xdr:colOff>
      <xdr:row>79</xdr:row>
      <xdr:rowOff>41545</xdr:rowOff>
    </xdr:to>
    <xdr:sp macro="" textlink="">
      <xdr:nvSpPr>
        <xdr:cNvPr id="431" name="楕円 430"/>
        <xdr:cNvSpPr/>
      </xdr:nvSpPr>
      <xdr:spPr>
        <a:xfrm>
          <a:off x="8699500" y="134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32672</xdr:rowOff>
    </xdr:from>
    <xdr:ext cx="469744" cy="259045"/>
    <xdr:sp macro="" textlink="">
      <xdr:nvSpPr>
        <xdr:cNvPr id="432" name="テキスト ボックス 431"/>
        <xdr:cNvSpPr txBox="1"/>
      </xdr:nvSpPr>
      <xdr:spPr>
        <a:xfrm>
          <a:off x="8515428" y="135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95004</xdr:rowOff>
    </xdr:from>
    <xdr:to>
      <xdr:col>41</xdr:col>
      <xdr:colOff>101600</xdr:colOff>
      <xdr:row>79</xdr:row>
      <xdr:rowOff>25154</xdr:rowOff>
    </xdr:to>
    <xdr:sp macro="" textlink="">
      <xdr:nvSpPr>
        <xdr:cNvPr id="433" name="楕円 432"/>
        <xdr:cNvSpPr/>
      </xdr:nvSpPr>
      <xdr:spPr>
        <a:xfrm>
          <a:off x="7810500" y="134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16281</xdr:rowOff>
    </xdr:from>
    <xdr:ext cx="469744" cy="259045"/>
    <xdr:sp macro="" textlink="">
      <xdr:nvSpPr>
        <xdr:cNvPr id="434" name="テキスト ボックス 433"/>
        <xdr:cNvSpPr txBox="1"/>
      </xdr:nvSpPr>
      <xdr:spPr>
        <a:xfrm>
          <a:off x="7626428" y="1356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108232</xdr:rowOff>
    </xdr:from>
    <xdr:to>
      <xdr:col>36</xdr:col>
      <xdr:colOff>165100</xdr:colOff>
      <xdr:row>79</xdr:row>
      <xdr:rowOff>38382</xdr:rowOff>
    </xdr:to>
    <xdr:sp macro="" textlink="">
      <xdr:nvSpPr>
        <xdr:cNvPr id="435" name="楕円 434"/>
        <xdr:cNvSpPr/>
      </xdr:nvSpPr>
      <xdr:spPr>
        <a:xfrm>
          <a:off x="6921500" y="134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29509</xdr:rowOff>
    </xdr:from>
    <xdr:ext cx="469744" cy="259045"/>
    <xdr:sp macro="" textlink="">
      <xdr:nvSpPr>
        <xdr:cNvPr id="436" name="テキスト ボックス 435"/>
        <xdr:cNvSpPr txBox="1"/>
      </xdr:nvSpPr>
      <xdr:spPr>
        <a:xfrm>
          <a:off x="6737428" y="1357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50234</xdr:rowOff>
    </xdr:from>
    <xdr:to>
      <xdr:col>55</xdr:col>
      <xdr:colOff>0</xdr:colOff>
      <xdr:row>95</xdr:row>
      <xdr:rowOff>124103</xdr:rowOff>
    </xdr:to>
    <xdr:cxnSp macro="">
      <xdr:nvCxnSpPr>
        <xdr:cNvPr id="465" name="直線コネクタ 464"/>
        <xdr:cNvCxnSpPr/>
      </xdr:nvCxnSpPr>
      <xdr:spPr>
        <a:xfrm>
          <a:off x="9639300" y="16337984"/>
          <a:ext cx="838200" cy="7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50234</xdr:rowOff>
    </xdr:from>
    <xdr:to>
      <xdr:col>50</xdr:col>
      <xdr:colOff>114300</xdr:colOff>
      <xdr:row>96</xdr:row>
      <xdr:rowOff>81392</xdr:rowOff>
    </xdr:to>
    <xdr:cxnSp macro="">
      <xdr:nvCxnSpPr>
        <xdr:cNvPr id="468" name="直線コネクタ 467"/>
        <xdr:cNvCxnSpPr/>
      </xdr:nvCxnSpPr>
      <xdr:spPr>
        <a:xfrm flipV="1">
          <a:off x="8750300" y="16337984"/>
          <a:ext cx="889000" cy="20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81392</xdr:rowOff>
    </xdr:from>
    <xdr:to>
      <xdr:col>45</xdr:col>
      <xdr:colOff>177800</xdr:colOff>
      <xdr:row>96</xdr:row>
      <xdr:rowOff>119507</xdr:rowOff>
    </xdr:to>
    <xdr:cxnSp macro="">
      <xdr:nvCxnSpPr>
        <xdr:cNvPr id="471" name="直線コネクタ 470"/>
        <xdr:cNvCxnSpPr/>
      </xdr:nvCxnSpPr>
      <xdr:spPr>
        <a:xfrm flipV="1">
          <a:off x="7861300" y="16540592"/>
          <a:ext cx="889000" cy="3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119507</xdr:rowOff>
    </xdr:from>
    <xdr:to>
      <xdr:col>41</xdr:col>
      <xdr:colOff>50800</xdr:colOff>
      <xdr:row>97</xdr:row>
      <xdr:rowOff>1632</xdr:rowOff>
    </xdr:to>
    <xdr:cxnSp macro="">
      <xdr:nvCxnSpPr>
        <xdr:cNvPr id="474" name="直線コネクタ 473"/>
        <xdr:cNvCxnSpPr/>
      </xdr:nvCxnSpPr>
      <xdr:spPr>
        <a:xfrm flipV="1">
          <a:off x="6972300" y="16578707"/>
          <a:ext cx="889000" cy="5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73303</xdr:rowOff>
    </xdr:from>
    <xdr:to>
      <xdr:col>55</xdr:col>
      <xdr:colOff>50800</xdr:colOff>
      <xdr:row>96</xdr:row>
      <xdr:rowOff>3453</xdr:rowOff>
    </xdr:to>
    <xdr:sp macro="" textlink="">
      <xdr:nvSpPr>
        <xdr:cNvPr id="484" name="楕円 483"/>
        <xdr:cNvSpPr/>
      </xdr:nvSpPr>
      <xdr:spPr>
        <a:xfrm>
          <a:off x="10426700" y="163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96180</xdr:rowOff>
    </xdr:from>
    <xdr:ext cx="534377" cy="259045"/>
    <xdr:sp macro="" textlink="">
      <xdr:nvSpPr>
        <xdr:cNvPr id="485" name="土木費該当値テキスト"/>
        <xdr:cNvSpPr txBox="1"/>
      </xdr:nvSpPr>
      <xdr:spPr>
        <a:xfrm>
          <a:off x="10528300" y="162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170884</xdr:rowOff>
    </xdr:from>
    <xdr:to>
      <xdr:col>50</xdr:col>
      <xdr:colOff>165100</xdr:colOff>
      <xdr:row>95</xdr:row>
      <xdr:rowOff>101034</xdr:rowOff>
    </xdr:to>
    <xdr:sp macro="" textlink="">
      <xdr:nvSpPr>
        <xdr:cNvPr id="486" name="楕円 485"/>
        <xdr:cNvSpPr/>
      </xdr:nvSpPr>
      <xdr:spPr>
        <a:xfrm>
          <a:off x="9588500" y="162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117561</xdr:rowOff>
    </xdr:from>
    <xdr:ext cx="534377" cy="259045"/>
    <xdr:sp macro="" textlink="">
      <xdr:nvSpPr>
        <xdr:cNvPr id="487" name="テキスト ボックス 486"/>
        <xdr:cNvSpPr txBox="1"/>
      </xdr:nvSpPr>
      <xdr:spPr>
        <a:xfrm>
          <a:off x="9372111" y="160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30592</xdr:rowOff>
    </xdr:from>
    <xdr:to>
      <xdr:col>46</xdr:col>
      <xdr:colOff>38100</xdr:colOff>
      <xdr:row>96</xdr:row>
      <xdr:rowOff>132192</xdr:rowOff>
    </xdr:to>
    <xdr:sp macro="" textlink="">
      <xdr:nvSpPr>
        <xdr:cNvPr id="488" name="楕円 487"/>
        <xdr:cNvSpPr/>
      </xdr:nvSpPr>
      <xdr:spPr>
        <a:xfrm>
          <a:off x="8699500" y="164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148719</xdr:rowOff>
    </xdr:from>
    <xdr:ext cx="534377" cy="259045"/>
    <xdr:sp macro="" textlink="">
      <xdr:nvSpPr>
        <xdr:cNvPr id="489" name="テキスト ボックス 488"/>
        <xdr:cNvSpPr txBox="1"/>
      </xdr:nvSpPr>
      <xdr:spPr>
        <a:xfrm>
          <a:off x="8483111" y="1626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68707</xdr:rowOff>
    </xdr:from>
    <xdr:to>
      <xdr:col>41</xdr:col>
      <xdr:colOff>101600</xdr:colOff>
      <xdr:row>96</xdr:row>
      <xdr:rowOff>170307</xdr:rowOff>
    </xdr:to>
    <xdr:sp macro="" textlink="">
      <xdr:nvSpPr>
        <xdr:cNvPr id="490" name="楕円 489"/>
        <xdr:cNvSpPr/>
      </xdr:nvSpPr>
      <xdr:spPr>
        <a:xfrm>
          <a:off x="7810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15384</xdr:rowOff>
    </xdr:from>
    <xdr:ext cx="534377" cy="259045"/>
    <xdr:sp macro="" textlink="">
      <xdr:nvSpPr>
        <xdr:cNvPr id="491" name="テキスト ボックス 490"/>
        <xdr:cNvSpPr txBox="1"/>
      </xdr:nvSpPr>
      <xdr:spPr>
        <a:xfrm>
          <a:off x="7594111" y="163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122282</xdr:rowOff>
    </xdr:from>
    <xdr:to>
      <xdr:col>36</xdr:col>
      <xdr:colOff>165100</xdr:colOff>
      <xdr:row>97</xdr:row>
      <xdr:rowOff>52432</xdr:rowOff>
    </xdr:to>
    <xdr:sp macro="" textlink="">
      <xdr:nvSpPr>
        <xdr:cNvPr id="492" name="楕円 491"/>
        <xdr:cNvSpPr/>
      </xdr:nvSpPr>
      <xdr:spPr>
        <a:xfrm>
          <a:off x="6921500" y="165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43559</xdr:rowOff>
    </xdr:from>
    <xdr:ext cx="534377" cy="259045"/>
    <xdr:sp macro="" textlink="">
      <xdr:nvSpPr>
        <xdr:cNvPr id="493" name="テキスト ボックス 492"/>
        <xdr:cNvSpPr txBox="1"/>
      </xdr:nvSpPr>
      <xdr:spPr>
        <a:xfrm>
          <a:off x="6705111" y="166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101276</xdr:rowOff>
    </xdr:from>
    <xdr:to>
      <xdr:col>85</xdr:col>
      <xdr:colOff>127000</xdr:colOff>
      <xdr:row>36</xdr:row>
      <xdr:rowOff>128746</xdr:rowOff>
    </xdr:to>
    <xdr:cxnSp macro="">
      <xdr:nvCxnSpPr>
        <xdr:cNvPr id="522" name="直線コネクタ 521"/>
        <xdr:cNvCxnSpPr/>
      </xdr:nvCxnSpPr>
      <xdr:spPr>
        <a:xfrm flipV="1">
          <a:off x="15481300" y="6273476"/>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119926</xdr:rowOff>
    </xdr:from>
    <xdr:to>
      <xdr:col>81</xdr:col>
      <xdr:colOff>50800</xdr:colOff>
      <xdr:row>36</xdr:row>
      <xdr:rowOff>128746</xdr:rowOff>
    </xdr:to>
    <xdr:cxnSp macro="">
      <xdr:nvCxnSpPr>
        <xdr:cNvPr id="525" name="直線コネクタ 524"/>
        <xdr:cNvCxnSpPr/>
      </xdr:nvCxnSpPr>
      <xdr:spPr>
        <a:xfrm>
          <a:off x="14592300" y="6292126"/>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119926</xdr:rowOff>
    </xdr:from>
    <xdr:to>
      <xdr:col>76</xdr:col>
      <xdr:colOff>114300</xdr:colOff>
      <xdr:row>36</xdr:row>
      <xdr:rowOff>158598</xdr:rowOff>
    </xdr:to>
    <xdr:cxnSp macro="">
      <xdr:nvCxnSpPr>
        <xdr:cNvPr id="528" name="直線コネクタ 527"/>
        <xdr:cNvCxnSpPr/>
      </xdr:nvCxnSpPr>
      <xdr:spPr>
        <a:xfrm flipV="1">
          <a:off x="13703300" y="6292126"/>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76626</xdr:rowOff>
    </xdr:from>
    <xdr:to>
      <xdr:col>71</xdr:col>
      <xdr:colOff>177800</xdr:colOff>
      <xdr:row>36</xdr:row>
      <xdr:rowOff>158598</xdr:rowOff>
    </xdr:to>
    <xdr:cxnSp macro="">
      <xdr:nvCxnSpPr>
        <xdr:cNvPr id="531" name="直線コネクタ 530"/>
        <xdr:cNvCxnSpPr/>
      </xdr:nvCxnSpPr>
      <xdr:spPr>
        <a:xfrm>
          <a:off x="12814300" y="6248826"/>
          <a:ext cx="889000" cy="8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50476</xdr:rowOff>
    </xdr:from>
    <xdr:to>
      <xdr:col>85</xdr:col>
      <xdr:colOff>177800</xdr:colOff>
      <xdr:row>36</xdr:row>
      <xdr:rowOff>152076</xdr:rowOff>
    </xdr:to>
    <xdr:sp macro="" textlink="">
      <xdr:nvSpPr>
        <xdr:cNvPr id="541" name="楕円 540"/>
        <xdr:cNvSpPr/>
      </xdr:nvSpPr>
      <xdr:spPr>
        <a:xfrm>
          <a:off x="16268700" y="62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28903</xdr:rowOff>
    </xdr:from>
    <xdr:ext cx="534377" cy="259045"/>
    <xdr:sp macro="" textlink="">
      <xdr:nvSpPr>
        <xdr:cNvPr id="542" name="消防費該当値テキスト"/>
        <xdr:cNvSpPr txBox="1"/>
      </xdr:nvSpPr>
      <xdr:spPr>
        <a:xfrm>
          <a:off x="16370300" y="62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77946</xdr:rowOff>
    </xdr:from>
    <xdr:to>
      <xdr:col>81</xdr:col>
      <xdr:colOff>101600</xdr:colOff>
      <xdr:row>37</xdr:row>
      <xdr:rowOff>8096</xdr:rowOff>
    </xdr:to>
    <xdr:sp macro="" textlink="">
      <xdr:nvSpPr>
        <xdr:cNvPr id="543" name="楕円 542"/>
        <xdr:cNvSpPr/>
      </xdr:nvSpPr>
      <xdr:spPr>
        <a:xfrm>
          <a:off x="15430500" y="62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170673</xdr:rowOff>
    </xdr:from>
    <xdr:ext cx="534377" cy="259045"/>
    <xdr:sp macro="" textlink="">
      <xdr:nvSpPr>
        <xdr:cNvPr id="544" name="テキスト ボックス 543"/>
        <xdr:cNvSpPr txBox="1"/>
      </xdr:nvSpPr>
      <xdr:spPr>
        <a:xfrm>
          <a:off x="15214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69126</xdr:rowOff>
    </xdr:from>
    <xdr:to>
      <xdr:col>76</xdr:col>
      <xdr:colOff>165100</xdr:colOff>
      <xdr:row>36</xdr:row>
      <xdr:rowOff>170726</xdr:rowOff>
    </xdr:to>
    <xdr:sp macro="" textlink="">
      <xdr:nvSpPr>
        <xdr:cNvPr id="545" name="楕円 544"/>
        <xdr:cNvSpPr/>
      </xdr:nvSpPr>
      <xdr:spPr>
        <a:xfrm>
          <a:off x="14541500" y="62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161853</xdr:rowOff>
    </xdr:from>
    <xdr:ext cx="534377" cy="259045"/>
    <xdr:sp macro="" textlink="">
      <xdr:nvSpPr>
        <xdr:cNvPr id="546" name="テキスト ボックス 545"/>
        <xdr:cNvSpPr txBox="1"/>
      </xdr:nvSpPr>
      <xdr:spPr>
        <a:xfrm>
          <a:off x="14325111" y="63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107798</xdr:rowOff>
    </xdr:from>
    <xdr:to>
      <xdr:col>72</xdr:col>
      <xdr:colOff>38100</xdr:colOff>
      <xdr:row>37</xdr:row>
      <xdr:rowOff>37948</xdr:rowOff>
    </xdr:to>
    <xdr:sp macro="" textlink="">
      <xdr:nvSpPr>
        <xdr:cNvPr id="547" name="楕円 546"/>
        <xdr:cNvSpPr/>
      </xdr:nvSpPr>
      <xdr:spPr>
        <a:xfrm>
          <a:off x="13652500" y="62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29075</xdr:rowOff>
    </xdr:from>
    <xdr:ext cx="534377" cy="259045"/>
    <xdr:sp macro="" textlink="">
      <xdr:nvSpPr>
        <xdr:cNvPr id="548" name="テキスト ボックス 547"/>
        <xdr:cNvSpPr txBox="1"/>
      </xdr:nvSpPr>
      <xdr:spPr>
        <a:xfrm>
          <a:off x="13436111" y="63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25826</xdr:rowOff>
    </xdr:from>
    <xdr:to>
      <xdr:col>67</xdr:col>
      <xdr:colOff>101600</xdr:colOff>
      <xdr:row>36</xdr:row>
      <xdr:rowOff>127426</xdr:rowOff>
    </xdr:to>
    <xdr:sp macro="" textlink="">
      <xdr:nvSpPr>
        <xdr:cNvPr id="549" name="楕円 548"/>
        <xdr:cNvSpPr/>
      </xdr:nvSpPr>
      <xdr:spPr>
        <a:xfrm>
          <a:off x="12763500" y="61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143953</xdr:rowOff>
    </xdr:from>
    <xdr:ext cx="534377" cy="259045"/>
    <xdr:sp macro="" textlink="">
      <xdr:nvSpPr>
        <xdr:cNvPr id="550" name="テキスト ボックス 549"/>
        <xdr:cNvSpPr txBox="1"/>
      </xdr:nvSpPr>
      <xdr:spPr>
        <a:xfrm>
          <a:off x="12547111" y="59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16881</xdr:rowOff>
    </xdr:from>
    <xdr:to>
      <xdr:col>85</xdr:col>
      <xdr:colOff>127000</xdr:colOff>
      <xdr:row>57</xdr:row>
      <xdr:rowOff>24326</xdr:rowOff>
    </xdr:to>
    <xdr:cxnSp macro="">
      <xdr:nvCxnSpPr>
        <xdr:cNvPr id="579" name="直線コネクタ 578"/>
        <xdr:cNvCxnSpPr/>
      </xdr:nvCxnSpPr>
      <xdr:spPr>
        <a:xfrm flipV="1">
          <a:off x="15481300" y="9789531"/>
          <a:ext cx="8382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105380</xdr:rowOff>
    </xdr:from>
    <xdr:to>
      <xdr:col>81</xdr:col>
      <xdr:colOff>50800</xdr:colOff>
      <xdr:row>57</xdr:row>
      <xdr:rowOff>24326</xdr:rowOff>
    </xdr:to>
    <xdr:cxnSp macro="">
      <xdr:nvCxnSpPr>
        <xdr:cNvPr id="582" name="直線コネクタ 581"/>
        <xdr:cNvCxnSpPr/>
      </xdr:nvCxnSpPr>
      <xdr:spPr>
        <a:xfrm>
          <a:off x="14592300" y="9706580"/>
          <a:ext cx="8890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105380</xdr:rowOff>
    </xdr:from>
    <xdr:to>
      <xdr:col>76</xdr:col>
      <xdr:colOff>114300</xdr:colOff>
      <xdr:row>56</xdr:row>
      <xdr:rowOff>109883</xdr:rowOff>
    </xdr:to>
    <xdr:cxnSp macro="">
      <xdr:nvCxnSpPr>
        <xdr:cNvPr id="585" name="直線コネクタ 584"/>
        <xdr:cNvCxnSpPr/>
      </xdr:nvCxnSpPr>
      <xdr:spPr>
        <a:xfrm flipV="1">
          <a:off x="13703300" y="9706580"/>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109883</xdr:rowOff>
    </xdr:from>
    <xdr:to>
      <xdr:col>71</xdr:col>
      <xdr:colOff>177800</xdr:colOff>
      <xdr:row>56</xdr:row>
      <xdr:rowOff>113929</xdr:rowOff>
    </xdr:to>
    <xdr:cxnSp macro="">
      <xdr:nvCxnSpPr>
        <xdr:cNvPr id="588" name="直線コネクタ 587"/>
        <xdr:cNvCxnSpPr/>
      </xdr:nvCxnSpPr>
      <xdr:spPr>
        <a:xfrm flipV="1">
          <a:off x="12814300" y="9711083"/>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137531</xdr:rowOff>
    </xdr:from>
    <xdr:to>
      <xdr:col>85</xdr:col>
      <xdr:colOff>177800</xdr:colOff>
      <xdr:row>57</xdr:row>
      <xdr:rowOff>67681</xdr:rowOff>
    </xdr:to>
    <xdr:sp macro="" textlink="">
      <xdr:nvSpPr>
        <xdr:cNvPr id="598" name="楕円 597"/>
        <xdr:cNvSpPr/>
      </xdr:nvSpPr>
      <xdr:spPr>
        <a:xfrm>
          <a:off x="16268700" y="97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115958</xdr:rowOff>
    </xdr:from>
    <xdr:ext cx="534377" cy="259045"/>
    <xdr:sp macro="" textlink="">
      <xdr:nvSpPr>
        <xdr:cNvPr id="599" name="教育費該当値テキスト"/>
        <xdr:cNvSpPr txBox="1"/>
      </xdr:nvSpPr>
      <xdr:spPr>
        <a:xfrm>
          <a:off x="16370300" y="971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144976</xdr:rowOff>
    </xdr:from>
    <xdr:to>
      <xdr:col>81</xdr:col>
      <xdr:colOff>101600</xdr:colOff>
      <xdr:row>57</xdr:row>
      <xdr:rowOff>75126</xdr:rowOff>
    </xdr:to>
    <xdr:sp macro="" textlink="">
      <xdr:nvSpPr>
        <xdr:cNvPr id="600" name="楕円 599"/>
        <xdr:cNvSpPr/>
      </xdr:nvSpPr>
      <xdr:spPr>
        <a:xfrm>
          <a:off x="15430500" y="97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66253</xdr:rowOff>
    </xdr:from>
    <xdr:ext cx="534377" cy="259045"/>
    <xdr:sp macro="" textlink="">
      <xdr:nvSpPr>
        <xdr:cNvPr id="601" name="テキスト ボックス 600"/>
        <xdr:cNvSpPr txBox="1"/>
      </xdr:nvSpPr>
      <xdr:spPr>
        <a:xfrm>
          <a:off x="15214111" y="98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54580</xdr:rowOff>
    </xdr:from>
    <xdr:to>
      <xdr:col>76</xdr:col>
      <xdr:colOff>165100</xdr:colOff>
      <xdr:row>56</xdr:row>
      <xdr:rowOff>156180</xdr:rowOff>
    </xdr:to>
    <xdr:sp macro="" textlink="">
      <xdr:nvSpPr>
        <xdr:cNvPr id="602" name="楕円 601"/>
        <xdr:cNvSpPr/>
      </xdr:nvSpPr>
      <xdr:spPr>
        <a:xfrm>
          <a:off x="14541500" y="96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147307</xdr:rowOff>
    </xdr:from>
    <xdr:ext cx="534377" cy="259045"/>
    <xdr:sp macro="" textlink="">
      <xdr:nvSpPr>
        <xdr:cNvPr id="603" name="テキスト ボックス 602"/>
        <xdr:cNvSpPr txBox="1"/>
      </xdr:nvSpPr>
      <xdr:spPr>
        <a:xfrm>
          <a:off x="14325111" y="97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59083</xdr:rowOff>
    </xdr:from>
    <xdr:to>
      <xdr:col>72</xdr:col>
      <xdr:colOff>38100</xdr:colOff>
      <xdr:row>56</xdr:row>
      <xdr:rowOff>160683</xdr:rowOff>
    </xdr:to>
    <xdr:sp macro="" textlink="">
      <xdr:nvSpPr>
        <xdr:cNvPr id="604" name="楕円 603"/>
        <xdr:cNvSpPr/>
      </xdr:nvSpPr>
      <xdr:spPr>
        <a:xfrm>
          <a:off x="13652500" y="96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151810</xdr:rowOff>
    </xdr:from>
    <xdr:ext cx="534377" cy="259045"/>
    <xdr:sp macro="" textlink="">
      <xdr:nvSpPr>
        <xdr:cNvPr id="605" name="テキスト ボックス 604"/>
        <xdr:cNvSpPr txBox="1"/>
      </xdr:nvSpPr>
      <xdr:spPr>
        <a:xfrm>
          <a:off x="13436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63129</xdr:rowOff>
    </xdr:from>
    <xdr:to>
      <xdr:col>67</xdr:col>
      <xdr:colOff>101600</xdr:colOff>
      <xdr:row>56</xdr:row>
      <xdr:rowOff>164729</xdr:rowOff>
    </xdr:to>
    <xdr:sp macro="" textlink="">
      <xdr:nvSpPr>
        <xdr:cNvPr id="606" name="楕円 605"/>
        <xdr:cNvSpPr/>
      </xdr:nvSpPr>
      <xdr:spPr>
        <a:xfrm>
          <a:off x="12763500" y="96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155856</xdr:rowOff>
    </xdr:from>
    <xdr:ext cx="534377" cy="259045"/>
    <xdr:sp macro="" textlink="">
      <xdr:nvSpPr>
        <xdr:cNvPr id="607" name="テキスト ボックス 606"/>
        <xdr:cNvSpPr txBox="1"/>
      </xdr:nvSpPr>
      <xdr:spPr>
        <a:xfrm>
          <a:off x="12547111" y="97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91466</xdr:rowOff>
    </xdr:from>
    <xdr:to>
      <xdr:col>85</xdr:col>
      <xdr:colOff>127000</xdr:colOff>
      <xdr:row>79</xdr:row>
      <xdr:rowOff>4330</xdr:rowOff>
    </xdr:to>
    <xdr:cxnSp macro="">
      <xdr:nvCxnSpPr>
        <xdr:cNvPr id="636" name="直線コネクタ 635"/>
        <xdr:cNvCxnSpPr/>
      </xdr:nvCxnSpPr>
      <xdr:spPr>
        <a:xfrm flipV="1">
          <a:off x="15481300" y="13464566"/>
          <a:ext cx="83820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170929</xdr:rowOff>
    </xdr:from>
    <xdr:to>
      <xdr:col>81</xdr:col>
      <xdr:colOff>50800</xdr:colOff>
      <xdr:row>79</xdr:row>
      <xdr:rowOff>4330</xdr:rowOff>
    </xdr:to>
    <xdr:cxnSp macro="">
      <xdr:nvCxnSpPr>
        <xdr:cNvPr id="639" name="直線コネクタ 638"/>
        <xdr:cNvCxnSpPr/>
      </xdr:nvCxnSpPr>
      <xdr:spPr>
        <a:xfrm>
          <a:off x="14592300" y="13544029"/>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170929</xdr:rowOff>
    </xdr:from>
    <xdr:to>
      <xdr:col>76</xdr:col>
      <xdr:colOff>114300</xdr:colOff>
      <xdr:row>79</xdr:row>
      <xdr:rowOff>32410</xdr:rowOff>
    </xdr:to>
    <xdr:cxnSp macro="">
      <xdr:nvCxnSpPr>
        <xdr:cNvPr id="642" name="直線コネクタ 641"/>
        <xdr:cNvCxnSpPr/>
      </xdr:nvCxnSpPr>
      <xdr:spPr>
        <a:xfrm flipV="1">
          <a:off x="13703300" y="13544029"/>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32410</xdr:rowOff>
    </xdr:from>
    <xdr:to>
      <xdr:col>71</xdr:col>
      <xdr:colOff>177800</xdr:colOff>
      <xdr:row>79</xdr:row>
      <xdr:rowOff>39345</xdr:rowOff>
    </xdr:to>
    <xdr:cxnSp macro="">
      <xdr:nvCxnSpPr>
        <xdr:cNvPr id="645" name="直線コネクタ 644"/>
        <xdr:cNvCxnSpPr/>
      </xdr:nvCxnSpPr>
      <xdr:spPr>
        <a:xfrm flipV="1">
          <a:off x="12814300" y="13576960"/>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40666</xdr:rowOff>
    </xdr:from>
    <xdr:to>
      <xdr:col>85</xdr:col>
      <xdr:colOff>177800</xdr:colOff>
      <xdr:row>78</xdr:row>
      <xdr:rowOff>142266</xdr:rowOff>
    </xdr:to>
    <xdr:sp macro="" textlink="">
      <xdr:nvSpPr>
        <xdr:cNvPr id="655" name="楕円 654"/>
        <xdr:cNvSpPr/>
      </xdr:nvSpPr>
      <xdr:spPr>
        <a:xfrm>
          <a:off x="16268700" y="134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xdr:rowOff>
    </xdr:from>
    <xdr:ext cx="469744" cy="259045"/>
    <xdr:sp macro="" textlink="">
      <xdr:nvSpPr>
        <xdr:cNvPr id="656" name="災害復旧費該当値テキスト"/>
        <xdr:cNvSpPr txBox="1"/>
      </xdr:nvSpPr>
      <xdr:spPr>
        <a:xfrm>
          <a:off x="16370300" y="1320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124980</xdr:rowOff>
    </xdr:from>
    <xdr:to>
      <xdr:col>81</xdr:col>
      <xdr:colOff>101600</xdr:colOff>
      <xdr:row>79</xdr:row>
      <xdr:rowOff>55130</xdr:rowOff>
    </xdr:to>
    <xdr:sp macro="" textlink="">
      <xdr:nvSpPr>
        <xdr:cNvPr id="657" name="楕円 656"/>
        <xdr:cNvSpPr/>
      </xdr:nvSpPr>
      <xdr:spPr>
        <a:xfrm>
          <a:off x="154305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46257</xdr:rowOff>
    </xdr:from>
    <xdr:ext cx="469744" cy="259045"/>
    <xdr:sp macro="" textlink="">
      <xdr:nvSpPr>
        <xdr:cNvPr id="658" name="テキスト ボックス 657"/>
        <xdr:cNvSpPr txBox="1"/>
      </xdr:nvSpPr>
      <xdr:spPr>
        <a:xfrm>
          <a:off x="15246428" y="135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120129</xdr:rowOff>
    </xdr:from>
    <xdr:to>
      <xdr:col>76</xdr:col>
      <xdr:colOff>165100</xdr:colOff>
      <xdr:row>79</xdr:row>
      <xdr:rowOff>50279</xdr:rowOff>
    </xdr:to>
    <xdr:sp macro="" textlink="">
      <xdr:nvSpPr>
        <xdr:cNvPr id="659" name="楕円 658"/>
        <xdr:cNvSpPr/>
      </xdr:nvSpPr>
      <xdr:spPr>
        <a:xfrm>
          <a:off x="14541500" y="134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41406</xdr:rowOff>
    </xdr:from>
    <xdr:ext cx="469744" cy="259045"/>
    <xdr:sp macro="" textlink="">
      <xdr:nvSpPr>
        <xdr:cNvPr id="660" name="テキスト ボックス 659"/>
        <xdr:cNvSpPr txBox="1"/>
      </xdr:nvSpPr>
      <xdr:spPr>
        <a:xfrm>
          <a:off x="14357428" y="1358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153060</xdr:rowOff>
    </xdr:from>
    <xdr:to>
      <xdr:col>72</xdr:col>
      <xdr:colOff>38100</xdr:colOff>
      <xdr:row>79</xdr:row>
      <xdr:rowOff>83210</xdr:rowOff>
    </xdr:to>
    <xdr:sp macro="" textlink="">
      <xdr:nvSpPr>
        <xdr:cNvPr id="661" name="楕円 660"/>
        <xdr:cNvSpPr/>
      </xdr:nvSpPr>
      <xdr:spPr>
        <a:xfrm>
          <a:off x="13652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74337</xdr:rowOff>
    </xdr:from>
    <xdr:ext cx="378565" cy="259045"/>
    <xdr:sp macro="" textlink="">
      <xdr:nvSpPr>
        <xdr:cNvPr id="662" name="テキスト ボックス 661"/>
        <xdr:cNvSpPr txBox="1"/>
      </xdr:nvSpPr>
      <xdr:spPr>
        <a:xfrm>
          <a:off x="13514017" y="1361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63" name="楕円 662"/>
        <xdr:cNvSpPr/>
      </xdr:nvSpPr>
      <xdr:spPr>
        <a:xfrm>
          <a:off x="12763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81272</xdr:rowOff>
    </xdr:from>
    <xdr:ext cx="378565" cy="259045"/>
    <xdr:sp macro="" textlink="">
      <xdr:nvSpPr>
        <xdr:cNvPr id="664" name="テキスト ボックス 663"/>
        <xdr:cNvSpPr txBox="1"/>
      </xdr:nvSpPr>
      <xdr:spPr>
        <a:xfrm>
          <a:off x="12625017" y="1362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126639</xdr:rowOff>
    </xdr:from>
    <xdr:to>
      <xdr:col>85</xdr:col>
      <xdr:colOff>127000</xdr:colOff>
      <xdr:row>97</xdr:row>
      <xdr:rowOff>130499</xdr:rowOff>
    </xdr:to>
    <xdr:cxnSp macro="">
      <xdr:nvCxnSpPr>
        <xdr:cNvPr id="693" name="直線コネクタ 692"/>
        <xdr:cNvCxnSpPr/>
      </xdr:nvCxnSpPr>
      <xdr:spPr>
        <a:xfrm>
          <a:off x="15481300" y="16757289"/>
          <a:ext cx="8382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126639</xdr:rowOff>
    </xdr:from>
    <xdr:to>
      <xdr:col>81</xdr:col>
      <xdr:colOff>50800</xdr:colOff>
      <xdr:row>97</xdr:row>
      <xdr:rowOff>128026</xdr:rowOff>
    </xdr:to>
    <xdr:cxnSp macro="">
      <xdr:nvCxnSpPr>
        <xdr:cNvPr id="696" name="直線コネクタ 695"/>
        <xdr:cNvCxnSpPr/>
      </xdr:nvCxnSpPr>
      <xdr:spPr>
        <a:xfrm flipV="1">
          <a:off x="14592300" y="16757289"/>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128026</xdr:rowOff>
    </xdr:from>
    <xdr:to>
      <xdr:col>76</xdr:col>
      <xdr:colOff>114300</xdr:colOff>
      <xdr:row>97</xdr:row>
      <xdr:rowOff>137269</xdr:rowOff>
    </xdr:to>
    <xdr:cxnSp macro="">
      <xdr:nvCxnSpPr>
        <xdr:cNvPr id="699" name="直線コネクタ 698"/>
        <xdr:cNvCxnSpPr/>
      </xdr:nvCxnSpPr>
      <xdr:spPr>
        <a:xfrm flipV="1">
          <a:off x="13703300" y="16758676"/>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137269</xdr:rowOff>
    </xdr:from>
    <xdr:to>
      <xdr:col>71</xdr:col>
      <xdr:colOff>177800</xdr:colOff>
      <xdr:row>97</xdr:row>
      <xdr:rowOff>138706</xdr:rowOff>
    </xdr:to>
    <xdr:cxnSp macro="">
      <xdr:nvCxnSpPr>
        <xdr:cNvPr id="702" name="直線コネクタ 701"/>
        <xdr:cNvCxnSpPr/>
      </xdr:nvCxnSpPr>
      <xdr:spPr>
        <a:xfrm flipV="1">
          <a:off x="12814300" y="1676791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79699</xdr:rowOff>
    </xdr:from>
    <xdr:to>
      <xdr:col>85</xdr:col>
      <xdr:colOff>177800</xdr:colOff>
      <xdr:row>98</xdr:row>
      <xdr:rowOff>9849</xdr:rowOff>
    </xdr:to>
    <xdr:sp macro="" textlink="">
      <xdr:nvSpPr>
        <xdr:cNvPr id="712" name="楕円 711"/>
        <xdr:cNvSpPr/>
      </xdr:nvSpPr>
      <xdr:spPr>
        <a:xfrm>
          <a:off x="16268700" y="167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58126</xdr:rowOff>
    </xdr:from>
    <xdr:ext cx="534377" cy="259045"/>
    <xdr:sp macro="" textlink="">
      <xdr:nvSpPr>
        <xdr:cNvPr id="713" name="公債費該当値テキスト"/>
        <xdr:cNvSpPr txBox="1"/>
      </xdr:nvSpPr>
      <xdr:spPr>
        <a:xfrm>
          <a:off x="16370300" y="166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75839</xdr:rowOff>
    </xdr:from>
    <xdr:to>
      <xdr:col>81</xdr:col>
      <xdr:colOff>101600</xdr:colOff>
      <xdr:row>98</xdr:row>
      <xdr:rowOff>5989</xdr:rowOff>
    </xdr:to>
    <xdr:sp macro="" textlink="">
      <xdr:nvSpPr>
        <xdr:cNvPr id="714" name="楕円 713"/>
        <xdr:cNvSpPr/>
      </xdr:nvSpPr>
      <xdr:spPr>
        <a:xfrm>
          <a:off x="15430500" y="167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168566</xdr:rowOff>
    </xdr:from>
    <xdr:ext cx="534377" cy="259045"/>
    <xdr:sp macro="" textlink="">
      <xdr:nvSpPr>
        <xdr:cNvPr id="715" name="テキスト ボックス 714"/>
        <xdr:cNvSpPr txBox="1"/>
      </xdr:nvSpPr>
      <xdr:spPr>
        <a:xfrm>
          <a:off x="15214111" y="1679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77226</xdr:rowOff>
    </xdr:from>
    <xdr:to>
      <xdr:col>76</xdr:col>
      <xdr:colOff>165100</xdr:colOff>
      <xdr:row>98</xdr:row>
      <xdr:rowOff>7376</xdr:rowOff>
    </xdr:to>
    <xdr:sp macro="" textlink="">
      <xdr:nvSpPr>
        <xdr:cNvPr id="716" name="楕円 715"/>
        <xdr:cNvSpPr/>
      </xdr:nvSpPr>
      <xdr:spPr>
        <a:xfrm>
          <a:off x="14541500" y="167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169953</xdr:rowOff>
    </xdr:from>
    <xdr:ext cx="534377" cy="259045"/>
    <xdr:sp macro="" textlink="">
      <xdr:nvSpPr>
        <xdr:cNvPr id="717" name="テキスト ボックス 716"/>
        <xdr:cNvSpPr txBox="1"/>
      </xdr:nvSpPr>
      <xdr:spPr>
        <a:xfrm>
          <a:off x="14325111" y="168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86469</xdr:rowOff>
    </xdr:from>
    <xdr:to>
      <xdr:col>72</xdr:col>
      <xdr:colOff>38100</xdr:colOff>
      <xdr:row>98</xdr:row>
      <xdr:rowOff>16619</xdr:rowOff>
    </xdr:to>
    <xdr:sp macro="" textlink="">
      <xdr:nvSpPr>
        <xdr:cNvPr id="718" name="楕円 717"/>
        <xdr:cNvSpPr/>
      </xdr:nvSpPr>
      <xdr:spPr>
        <a:xfrm>
          <a:off x="13652500" y="167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7746</xdr:rowOff>
    </xdr:from>
    <xdr:ext cx="534377" cy="259045"/>
    <xdr:sp macro="" textlink="">
      <xdr:nvSpPr>
        <xdr:cNvPr id="719" name="テキスト ボックス 718"/>
        <xdr:cNvSpPr txBox="1"/>
      </xdr:nvSpPr>
      <xdr:spPr>
        <a:xfrm>
          <a:off x="13436111" y="168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87906</xdr:rowOff>
    </xdr:from>
    <xdr:to>
      <xdr:col>67</xdr:col>
      <xdr:colOff>101600</xdr:colOff>
      <xdr:row>98</xdr:row>
      <xdr:rowOff>18056</xdr:rowOff>
    </xdr:to>
    <xdr:sp macro="" textlink="">
      <xdr:nvSpPr>
        <xdr:cNvPr id="720" name="楕円 719"/>
        <xdr:cNvSpPr/>
      </xdr:nvSpPr>
      <xdr:spPr>
        <a:xfrm>
          <a:off x="12763500" y="16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9183</xdr:rowOff>
    </xdr:from>
    <xdr:ext cx="534377" cy="259045"/>
    <xdr:sp macro="" textlink="">
      <xdr:nvSpPr>
        <xdr:cNvPr id="721" name="テキスト ボックス 720"/>
        <xdr:cNvSpPr txBox="1"/>
      </xdr:nvSpPr>
      <xdr:spPr>
        <a:xfrm>
          <a:off x="12547111" y="168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費において一人当たりコストが類似団体と比較して高くなっているのは、</a:t>
          </a:r>
          <a:r>
            <a:rPr kumimoji="1" lang="ja-JP" altLang="en-US" sz="1100">
              <a:solidFill>
                <a:schemeClr val="dk1"/>
              </a:solidFill>
              <a:effectLst/>
              <a:latin typeface="+mn-lt"/>
              <a:ea typeface="+mn-ea"/>
              <a:cs typeface="+mn-cs"/>
            </a:rPr>
            <a:t>保内総合児童センター</a:t>
          </a:r>
          <a:r>
            <a:rPr kumimoji="1" lang="ja-JP" altLang="ja-JP" sz="1100">
              <a:solidFill>
                <a:schemeClr val="dk1"/>
              </a:solidFill>
              <a:effectLst/>
              <a:latin typeface="+mn-lt"/>
              <a:ea typeface="+mn-ea"/>
              <a:cs typeface="+mn-cs"/>
            </a:rPr>
            <a:t>を整備したためである。また、</a:t>
          </a:r>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費が前年度</a:t>
          </a:r>
          <a:r>
            <a:rPr kumimoji="1" lang="ja-JP" altLang="ja-JP" sz="1100" b="0" i="0" baseline="0">
              <a:solidFill>
                <a:schemeClr val="dk1"/>
              </a:solidFill>
              <a:effectLst/>
              <a:latin typeface="+mn-lt"/>
              <a:ea typeface="+mn-ea"/>
              <a:cs typeface="+mn-cs"/>
            </a:rPr>
            <a:t>と比べ大きく増加しているが、これは、</a:t>
          </a:r>
          <a:r>
            <a:rPr kumimoji="1" lang="en-US" altLang="ja-JP" sz="1100" b="0" i="0" baseline="0">
              <a:solidFill>
                <a:schemeClr val="dk1"/>
              </a:solidFill>
              <a:effectLst/>
              <a:latin typeface="+mn-lt"/>
              <a:ea typeface="+mn-ea"/>
              <a:cs typeface="+mn-cs"/>
            </a:rPr>
            <a:t>7</a:t>
          </a:r>
          <a:r>
            <a:rPr kumimoji="1" lang="ja-JP" altLang="en-US" sz="1100" b="0" i="0" baseline="0">
              <a:solidFill>
                <a:schemeClr val="dk1"/>
              </a:solidFill>
              <a:effectLst/>
              <a:latin typeface="+mn-lt"/>
              <a:ea typeface="+mn-ea"/>
              <a:cs typeface="+mn-cs"/>
            </a:rPr>
            <a:t>月豪雨災害対応</a:t>
          </a:r>
          <a:r>
            <a:rPr kumimoji="1" lang="ja-JP" altLang="ja-JP" sz="1100">
              <a:solidFill>
                <a:schemeClr val="dk1"/>
              </a:solidFill>
              <a:effectLst/>
              <a:latin typeface="+mn-lt"/>
              <a:ea typeface="+mn-ea"/>
              <a:cs typeface="+mn-cs"/>
            </a:rPr>
            <a:t>を実施</a:t>
          </a:r>
          <a:r>
            <a:rPr kumimoji="1" lang="ja-JP" altLang="ja-JP" sz="1100" b="0" i="0" baseline="0">
              <a:solidFill>
                <a:schemeClr val="dk1"/>
              </a:solidFill>
              <a:effectLst/>
              <a:latin typeface="+mn-lt"/>
              <a:ea typeface="+mn-ea"/>
              <a:cs typeface="+mn-cs"/>
            </a:rPr>
            <a:t>したことによるもの。</a:t>
          </a:r>
          <a:r>
            <a:rPr kumimoji="1" lang="ja-JP" altLang="en-US" sz="1100" b="0" i="0" baseline="0">
              <a:solidFill>
                <a:schemeClr val="dk1"/>
              </a:solidFill>
              <a:effectLst/>
              <a:latin typeface="+mn-lt"/>
              <a:ea typeface="+mn-ea"/>
              <a:cs typeface="+mn-cs"/>
            </a:rPr>
            <a:t>農林水産業</a:t>
          </a:r>
          <a:r>
            <a:rPr kumimoji="1" lang="ja-JP" altLang="ja-JP" sz="1100" b="0" i="0" baseline="0">
              <a:solidFill>
                <a:schemeClr val="dk1"/>
              </a:solidFill>
              <a:effectLst/>
              <a:latin typeface="+mn-lt"/>
              <a:ea typeface="+mn-ea"/>
              <a:cs typeface="+mn-cs"/>
            </a:rPr>
            <a:t>費は前年度と比べ大きく減少しており、これは、</a:t>
          </a:r>
          <a:r>
            <a:rPr kumimoji="1" lang="ja-JP" altLang="en-US" sz="1100" b="0" i="0" baseline="0">
              <a:solidFill>
                <a:schemeClr val="dk1"/>
              </a:solidFill>
              <a:effectLst/>
              <a:latin typeface="+mn-lt"/>
              <a:ea typeface="+mn-ea"/>
              <a:cs typeface="+mn-cs"/>
            </a:rPr>
            <a:t>農産物加工施設整備事業</a:t>
          </a:r>
          <a:r>
            <a:rPr kumimoji="1" lang="ja-JP" altLang="ja-JP" sz="1100" b="0" i="0" baseline="0">
              <a:solidFill>
                <a:schemeClr val="dk1"/>
              </a:solidFill>
              <a:effectLst/>
              <a:latin typeface="+mn-lt"/>
              <a:ea typeface="+mn-ea"/>
              <a:cs typeface="+mn-cs"/>
            </a:rPr>
            <a:t>の減等によるもので、</a:t>
          </a:r>
          <a:r>
            <a:rPr kumimoji="1" lang="ja-JP" altLang="en-US" sz="1100" b="0" i="0" baseline="0">
              <a:solidFill>
                <a:schemeClr val="dk1"/>
              </a:solidFill>
              <a:effectLst/>
              <a:latin typeface="+mn-lt"/>
              <a:ea typeface="+mn-ea"/>
              <a:cs typeface="+mn-cs"/>
            </a:rPr>
            <a:t>土木</a:t>
          </a:r>
          <a:r>
            <a:rPr kumimoji="1" lang="ja-JP" altLang="ja-JP" sz="1100" b="0" i="0" baseline="0">
              <a:solidFill>
                <a:schemeClr val="dk1"/>
              </a:solidFill>
              <a:effectLst/>
              <a:latin typeface="+mn-lt"/>
              <a:ea typeface="+mn-ea"/>
              <a:cs typeface="+mn-cs"/>
            </a:rPr>
            <a:t>費の減少は、</a:t>
          </a:r>
          <a:r>
            <a:rPr kumimoji="1" lang="ja-JP" altLang="en-US" sz="1100" b="0" i="0" baseline="0">
              <a:solidFill>
                <a:schemeClr val="dk1"/>
              </a:solidFill>
              <a:effectLst/>
              <a:latin typeface="+mn-lt"/>
              <a:ea typeface="+mn-ea"/>
              <a:cs typeface="+mn-cs"/>
            </a:rPr>
            <a:t>耐震フェリー桟橋整備事業、公共下水道事業への繰出金の減</a:t>
          </a:r>
          <a:r>
            <a:rPr kumimoji="1" lang="ja-JP" altLang="ja-JP" sz="1100" b="0" i="0" baseline="0">
              <a:solidFill>
                <a:schemeClr val="dk1"/>
              </a:solidFill>
              <a:effectLst/>
              <a:latin typeface="+mn-lt"/>
              <a:ea typeface="+mn-ea"/>
              <a:cs typeface="+mn-cs"/>
            </a:rPr>
            <a:t>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年度は市立病院改築事業に伴う繰出金、耐震フェリー桟橋整備事業、王子の森公園整備事業、中学校耐震改修事業等の大型事業の実施により財政調整基金の取崩しを行ったが、</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人件費（退職手当）の減少、特別交付税やふるさと納税</a:t>
          </a:r>
          <a:r>
            <a:rPr kumimoji="1" lang="ja-JP" altLang="ja-JP" sz="1100" b="0" i="0" baseline="0">
              <a:solidFill>
                <a:schemeClr val="dk1"/>
              </a:solidFill>
              <a:effectLst/>
              <a:latin typeface="+mn-lt"/>
              <a:ea typeface="+mn-ea"/>
              <a:cs typeface="+mn-cs"/>
            </a:rPr>
            <a:t>が増加したこと等により基金を積み増すことができ、標準財政規模の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％超を持続している良好な状態である。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実質収支額は前年度に比べ</a:t>
          </a:r>
          <a:r>
            <a:rPr kumimoji="1" lang="en-US" altLang="ja-JP" sz="1100" b="0" i="0" baseline="0">
              <a:solidFill>
                <a:schemeClr val="dk1"/>
              </a:solidFill>
              <a:effectLst/>
              <a:latin typeface="+mn-lt"/>
              <a:ea typeface="+mn-ea"/>
              <a:cs typeface="+mn-cs"/>
            </a:rPr>
            <a:t>1.02</a:t>
          </a:r>
          <a:r>
            <a:rPr kumimoji="1" lang="ja-JP" altLang="ja-JP" sz="1100" b="0" i="0" baseline="0">
              <a:solidFill>
                <a:schemeClr val="dk1"/>
              </a:solidFill>
              <a:effectLst/>
              <a:latin typeface="+mn-lt"/>
              <a:ea typeface="+mn-ea"/>
              <a:cs typeface="+mn-cs"/>
            </a:rPr>
            <a:t>ポイントと改善されているが、事業の優先度・必要性を厳しく精査し、歳出の見直しを進めるとともに、今後も財政調整基金を積み増しできるよう歳入と歳出のバランスを考え、財政の健全化に努める。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年度において、全ての会計で実質赤字は生じていないため、連結実質赤字比率は</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％である。過去においても赤字となった会計はなく、良好な状態となっているため、現在の財政状態を維持していく。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20750291</v>
      </c>
      <c r="BO4" s="461"/>
      <c r="BP4" s="461"/>
      <c r="BQ4" s="461"/>
      <c r="BR4" s="461"/>
      <c r="BS4" s="461"/>
      <c r="BT4" s="461"/>
      <c r="BU4" s="462"/>
      <c r="BV4" s="460">
        <v>20529962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2.9</v>
      </c>
      <c r="CU4" s="642"/>
      <c r="CV4" s="642"/>
      <c r="CW4" s="642"/>
      <c r="CX4" s="642"/>
      <c r="CY4" s="642"/>
      <c r="CZ4" s="642"/>
      <c r="DA4" s="643"/>
      <c r="DB4" s="641">
        <v>1.9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20271618</v>
      </c>
      <c r="BO5" s="466"/>
      <c r="BP5" s="466"/>
      <c r="BQ5" s="466"/>
      <c r="BR5" s="466"/>
      <c r="BS5" s="466"/>
      <c r="BT5" s="466"/>
      <c r="BU5" s="467"/>
      <c r="BV5" s="465">
        <v>20226066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93.7</v>
      </c>
      <c r="CU5" s="436"/>
      <c r="CV5" s="436"/>
      <c r="CW5" s="436"/>
      <c r="CX5" s="436"/>
      <c r="CY5" s="436"/>
      <c r="CZ5" s="436"/>
      <c r="DA5" s="437"/>
      <c r="DB5" s="435">
        <v>94.7</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478673</v>
      </c>
      <c r="BO6" s="466"/>
      <c r="BP6" s="466"/>
      <c r="BQ6" s="466"/>
      <c r="BR6" s="466"/>
      <c r="BS6" s="466"/>
      <c r="BT6" s="466"/>
      <c r="BU6" s="467"/>
      <c r="BV6" s="465">
        <v>303896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98.1</v>
      </c>
      <c r="CU6" s="616"/>
      <c r="CV6" s="616"/>
      <c r="CW6" s="616"/>
      <c r="CX6" s="616"/>
      <c r="CY6" s="616"/>
      <c r="CZ6" s="616"/>
      <c r="DA6" s="617"/>
      <c r="DB6" s="615">
        <v>99.4</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151077</v>
      </c>
      <c r="BO7" s="466"/>
      <c r="BP7" s="466"/>
      <c r="BQ7" s="466"/>
      <c r="BR7" s="466"/>
      <c r="BS7" s="466"/>
      <c r="BT7" s="466"/>
      <c r="BU7" s="467"/>
      <c r="BV7" s="465">
        <v>88482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11142471</v>
      </c>
      <c r="CU7" s="466"/>
      <c r="CV7" s="466"/>
      <c r="CW7" s="466"/>
      <c r="CX7" s="466"/>
      <c r="CY7" s="466"/>
      <c r="CZ7" s="466"/>
      <c r="DA7" s="467"/>
      <c r="DB7" s="465">
        <v>11238544</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327596</v>
      </c>
      <c r="BO8" s="466"/>
      <c r="BP8" s="466"/>
      <c r="BQ8" s="466"/>
      <c r="BR8" s="466"/>
      <c r="BS8" s="466"/>
      <c r="BT8" s="466"/>
      <c r="BU8" s="467"/>
      <c r="BV8" s="465">
        <v>215414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0.34</v>
      </c>
      <c r="CU8" s="579"/>
      <c r="CV8" s="579"/>
      <c r="CW8" s="579"/>
      <c r="CX8" s="579"/>
      <c r="CY8" s="579"/>
      <c r="CZ8" s="579"/>
      <c r="DA8" s="580"/>
      <c r="DB8" s="578">
        <v>0.35</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34951</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112182</v>
      </c>
      <c r="BO9" s="466"/>
      <c r="BP9" s="466"/>
      <c r="BQ9" s="466"/>
      <c r="BR9" s="466"/>
      <c r="BS9" s="466"/>
      <c r="BT9" s="466"/>
      <c r="BU9" s="467"/>
      <c r="BV9" s="465">
        <v>128616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15.1</v>
      </c>
      <c r="CU9" s="436"/>
      <c r="CV9" s="436"/>
      <c r="CW9" s="436"/>
      <c r="CX9" s="436"/>
      <c r="CY9" s="436"/>
      <c r="CZ9" s="436"/>
      <c r="DA9" s="437"/>
      <c r="DB9" s="435">
        <v>15.9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38370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108571</v>
      </c>
      <c r="BO10" s="466"/>
      <c r="BP10" s="466"/>
      <c r="BQ10" s="466"/>
      <c r="BR10" s="466"/>
      <c r="BS10" s="466"/>
      <c r="BT10" s="466"/>
      <c r="BU10" s="467"/>
      <c r="BV10" s="465">
        <v>44589</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94</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33850</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121</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33651</v>
      </c>
      <c r="S13" s="569"/>
      <c r="T13" s="569"/>
      <c r="U13" s="569"/>
      <c r="V13" s="570"/>
      <c r="W13" s="556" t="s">
        <v>139</v>
      </c>
      <c r="X13" s="478"/>
      <c r="Y13" s="478"/>
      <c r="Z13" s="478"/>
      <c r="AA13" s="478"/>
      <c r="AB13" s="479"/>
      <c r="AC13" s="441">
        <v>3570</v>
      </c>
      <c r="AD13" s="442"/>
      <c r="AE13" s="442"/>
      <c r="AF13" s="442"/>
      <c r="AG13" s="443"/>
      <c r="AH13" s="441">
        <v>3710</v>
      </c>
      <c r="AI13" s="442"/>
      <c r="AJ13" s="442"/>
      <c r="AK13" s="442"/>
      <c r="AL13" s="444"/>
      <c r="AM13" s="534" t="s">
        <v>140</v>
      </c>
      <c r="AN13" s="439"/>
      <c r="AO13" s="439"/>
      <c r="AP13" s="439"/>
      <c r="AQ13" s="439"/>
      <c r="AR13" s="439"/>
      <c r="AS13" s="439"/>
      <c r="AT13" s="440"/>
      <c r="AU13" s="522" t="s">
        <v>121</v>
      </c>
      <c r="AV13" s="523"/>
      <c r="AW13" s="523"/>
      <c r="AX13" s="523"/>
      <c r="AY13" s="445" t="s">
        <v>141</v>
      </c>
      <c r="AZ13" s="446"/>
      <c r="BA13" s="446"/>
      <c r="BB13" s="446"/>
      <c r="BC13" s="446"/>
      <c r="BD13" s="446"/>
      <c r="BE13" s="446"/>
      <c r="BF13" s="446"/>
      <c r="BG13" s="446"/>
      <c r="BH13" s="446"/>
      <c r="BI13" s="446"/>
      <c r="BJ13" s="446"/>
      <c r="BK13" s="446"/>
      <c r="BL13" s="446"/>
      <c r="BM13" s="447"/>
      <c r="BN13" s="465">
        <v>220753</v>
      </c>
      <c r="BO13" s="466"/>
      <c r="BP13" s="466"/>
      <c r="BQ13" s="466"/>
      <c r="BR13" s="466"/>
      <c r="BS13" s="466"/>
      <c r="BT13" s="466"/>
      <c r="BU13" s="467"/>
      <c r="BV13" s="465">
        <v>173205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10.1</v>
      </c>
      <c r="CU13" s="436"/>
      <c r="CV13" s="436"/>
      <c r="CW13" s="436"/>
      <c r="CX13" s="436"/>
      <c r="CY13" s="436"/>
      <c r="CZ13" s="436"/>
      <c r="DA13" s="437"/>
      <c r="DB13" s="435">
        <v>11.1</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34546</v>
      </c>
      <c r="S14" s="569"/>
      <c r="T14" s="569"/>
      <c r="U14" s="569"/>
      <c r="V14" s="570"/>
      <c r="W14" s="571"/>
      <c r="X14" s="481"/>
      <c r="Y14" s="481"/>
      <c r="Z14" s="481"/>
      <c r="AA14" s="481"/>
      <c r="AB14" s="482"/>
      <c r="AC14" s="561">
        <v>21.2</v>
      </c>
      <c r="AD14" s="562"/>
      <c r="AE14" s="562"/>
      <c r="AF14" s="562"/>
      <c r="AG14" s="563"/>
      <c r="AH14" s="561">
        <v>20.6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80.900000000000006</v>
      </c>
      <c r="CU14" s="573"/>
      <c r="CV14" s="573"/>
      <c r="CW14" s="573"/>
      <c r="CX14" s="573"/>
      <c r="CY14" s="573"/>
      <c r="CZ14" s="573"/>
      <c r="DA14" s="574"/>
      <c r="DB14" s="572">
        <v>77.900000000000006</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138</v>
      </c>
      <c r="N15" s="566"/>
      <c r="O15" s="566"/>
      <c r="P15" s="566"/>
      <c r="Q15" s="567"/>
      <c r="R15" s="568">
        <v>34364</v>
      </c>
      <c r="S15" s="569"/>
      <c r="T15" s="569"/>
      <c r="U15" s="569"/>
      <c r="V15" s="570"/>
      <c r="W15" s="556" t="s">
        <v>145</v>
      </c>
      <c r="X15" s="478"/>
      <c r="Y15" s="478"/>
      <c r="Z15" s="478"/>
      <c r="AA15" s="478"/>
      <c r="AB15" s="479"/>
      <c r="AC15" s="441">
        <v>3139</v>
      </c>
      <c r="AD15" s="442"/>
      <c r="AE15" s="442"/>
      <c r="AF15" s="442"/>
      <c r="AG15" s="443"/>
      <c r="AH15" s="441">
        <v>3588</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3287420</v>
      </c>
      <c r="BO15" s="461"/>
      <c r="BP15" s="461"/>
      <c r="BQ15" s="461"/>
      <c r="BR15" s="461"/>
      <c r="BS15" s="461"/>
      <c r="BT15" s="461"/>
      <c r="BU15" s="462"/>
      <c r="BV15" s="460">
        <v>3272135</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18.600000000000001</v>
      </c>
      <c r="AD16" s="562"/>
      <c r="AE16" s="562"/>
      <c r="AF16" s="562"/>
      <c r="AG16" s="563"/>
      <c r="AH16" s="561">
        <v>20</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9604145</v>
      </c>
      <c r="BO16" s="466"/>
      <c r="BP16" s="466"/>
      <c r="BQ16" s="466"/>
      <c r="BR16" s="466"/>
      <c r="BS16" s="466"/>
      <c r="BT16" s="466"/>
      <c r="BU16" s="467"/>
      <c r="BV16" s="465">
        <v>9638761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10136</v>
      </c>
      <c r="AD17" s="442"/>
      <c r="AE17" s="442"/>
      <c r="AF17" s="442"/>
      <c r="AG17" s="443"/>
      <c r="AH17" s="441">
        <v>10684</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4184218</v>
      </c>
      <c r="BO17" s="466"/>
      <c r="BP17" s="466"/>
      <c r="BQ17" s="466"/>
      <c r="BR17" s="466"/>
      <c r="BS17" s="466"/>
      <c r="BT17" s="466"/>
      <c r="BU17" s="467"/>
      <c r="BV17" s="465">
        <v>4169994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132.65</v>
      </c>
      <c r="M18" s="530"/>
      <c r="N18" s="530"/>
      <c r="O18" s="530"/>
      <c r="P18" s="530"/>
      <c r="Q18" s="530"/>
      <c r="R18" s="531"/>
      <c r="S18" s="531"/>
      <c r="T18" s="531"/>
      <c r="U18" s="531"/>
      <c r="V18" s="532"/>
      <c r="W18" s="546"/>
      <c r="X18" s="547"/>
      <c r="Y18" s="547"/>
      <c r="Z18" s="547"/>
      <c r="AA18" s="547"/>
      <c r="AB18" s="557"/>
      <c r="AC18" s="429">
        <v>60.2</v>
      </c>
      <c r="AD18" s="430"/>
      <c r="AE18" s="430"/>
      <c r="AF18" s="430"/>
      <c r="AG18" s="533"/>
      <c r="AH18" s="429">
        <v>59.4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10534660</v>
      </c>
      <c r="BO18" s="466"/>
      <c r="BP18" s="466"/>
      <c r="BQ18" s="466"/>
      <c r="BR18" s="466"/>
      <c r="BS18" s="466"/>
      <c r="BT18" s="466"/>
      <c r="BU18" s="467"/>
      <c r="BV18" s="465">
        <v>10803572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263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13006830</v>
      </c>
      <c r="BO19" s="466"/>
      <c r="BP19" s="466"/>
      <c r="BQ19" s="466"/>
      <c r="BR19" s="466"/>
      <c r="BS19" s="466"/>
      <c r="BT19" s="466"/>
      <c r="BU19" s="467"/>
      <c r="BV19" s="465">
        <v>12871833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14995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22396374</v>
      </c>
      <c r="BO23" s="466"/>
      <c r="BP23" s="466"/>
      <c r="BQ23" s="466"/>
      <c r="BR23" s="466"/>
      <c r="BS23" s="466"/>
      <c r="BT23" s="466"/>
      <c r="BU23" s="467"/>
      <c r="BV23" s="465">
        <v>21722787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8550</v>
      </c>
      <c r="R24" s="442"/>
      <c r="S24" s="442"/>
      <c r="T24" s="442"/>
      <c r="U24" s="442"/>
      <c r="V24" s="443"/>
      <c r="W24" s="507"/>
      <c r="X24" s="498"/>
      <c r="Y24" s="499"/>
      <c r="Z24" s="438" t="s">
        <v>169</v>
      </c>
      <c r="AA24" s="439"/>
      <c r="AB24" s="439"/>
      <c r="AC24" s="439"/>
      <c r="AD24" s="439"/>
      <c r="AE24" s="439"/>
      <c r="AF24" s="439"/>
      <c r="AG24" s="440"/>
      <c r="AH24" s="441">
        <v>296</v>
      </c>
      <c r="AI24" s="442"/>
      <c r="AJ24" s="442"/>
      <c r="AK24" s="442"/>
      <c r="AL24" s="443"/>
      <c r="AM24" s="441">
        <v>937728</v>
      </c>
      <c r="AN24" s="442"/>
      <c r="AO24" s="442"/>
      <c r="AP24" s="442"/>
      <c r="AQ24" s="442"/>
      <c r="AR24" s="443"/>
      <c r="AS24" s="441">
        <v>3168</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19732190</v>
      </c>
      <c r="BO24" s="466"/>
      <c r="BP24" s="466"/>
      <c r="BQ24" s="466"/>
      <c r="BR24" s="466"/>
      <c r="BS24" s="466"/>
      <c r="BT24" s="466"/>
      <c r="BU24" s="467"/>
      <c r="BV24" s="465">
        <v>19065767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6630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5479373</v>
      </c>
      <c r="BO25" s="461"/>
      <c r="BP25" s="461"/>
      <c r="BQ25" s="461"/>
      <c r="BR25" s="461"/>
      <c r="BS25" s="461"/>
      <c r="BT25" s="461"/>
      <c r="BU25" s="462"/>
      <c r="BV25" s="460">
        <v>3571153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5530</v>
      </c>
      <c r="R26" s="442"/>
      <c r="S26" s="442"/>
      <c r="T26" s="442"/>
      <c r="U26" s="442"/>
      <c r="V26" s="443"/>
      <c r="W26" s="507"/>
      <c r="X26" s="498"/>
      <c r="Y26" s="499"/>
      <c r="Z26" s="438" t="s">
        <v>175</v>
      </c>
      <c r="AA26" s="520"/>
      <c r="AB26" s="520"/>
      <c r="AC26" s="520"/>
      <c r="AD26" s="520"/>
      <c r="AE26" s="520"/>
      <c r="AF26" s="520"/>
      <c r="AG26" s="521"/>
      <c r="AH26" s="441">
        <v>11</v>
      </c>
      <c r="AI26" s="442"/>
      <c r="AJ26" s="442"/>
      <c r="AK26" s="442"/>
      <c r="AL26" s="443"/>
      <c r="AM26" s="441">
        <v>35442</v>
      </c>
      <c r="AN26" s="442"/>
      <c r="AO26" s="442"/>
      <c r="AP26" s="442"/>
      <c r="AQ26" s="442"/>
      <c r="AR26" s="443"/>
      <c r="AS26" s="441">
        <v>3222</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3980</v>
      </c>
      <c r="R27" s="442"/>
      <c r="S27" s="442"/>
      <c r="T27" s="442"/>
      <c r="U27" s="442"/>
      <c r="V27" s="443"/>
      <c r="W27" s="507"/>
      <c r="X27" s="498"/>
      <c r="Y27" s="499"/>
      <c r="Z27" s="438" t="s">
        <v>178</v>
      </c>
      <c r="AA27" s="439"/>
      <c r="AB27" s="439"/>
      <c r="AC27" s="439"/>
      <c r="AD27" s="439"/>
      <c r="AE27" s="439"/>
      <c r="AF27" s="439"/>
      <c r="AG27" s="440"/>
      <c r="AH27" s="441">
        <v>7</v>
      </c>
      <c r="AI27" s="442"/>
      <c r="AJ27" s="442"/>
      <c r="AK27" s="442"/>
      <c r="AL27" s="443"/>
      <c r="AM27" s="441">
        <v>26014</v>
      </c>
      <c r="AN27" s="442"/>
      <c r="AO27" s="442"/>
      <c r="AP27" s="442"/>
      <c r="AQ27" s="442"/>
      <c r="AR27" s="443"/>
      <c r="AS27" s="441">
        <v>3716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239678</v>
      </c>
      <c r="BO27" s="469"/>
      <c r="BP27" s="469"/>
      <c r="BQ27" s="469"/>
      <c r="BR27" s="469"/>
      <c r="BS27" s="469"/>
      <c r="BT27" s="469"/>
      <c r="BU27" s="470"/>
      <c r="BV27" s="468">
        <v>239638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3250</v>
      </c>
      <c r="R28" s="442"/>
      <c r="S28" s="442"/>
      <c r="T28" s="442"/>
      <c r="U28" s="442"/>
      <c r="V28" s="443"/>
      <c r="W28" s="507"/>
      <c r="X28" s="498"/>
      <c r="Y28" s="499"/>
      <c r="Z28" s="438" t="s">
        <v>181</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2771476</v>
      </c>
      <c r="BO28" s="461"/>
      <c r="BP28" s="461"/>
      <c r="BQ28" s="461"/>
      <c r="BR28" s="461"/>
      <c r="BS28" s="461"/>
      <c r="BT28" s="461"/>
      <c r="BU28" s="462"/>
      <c r="BV28" s="460">
        <v>2662905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183</v>
      </c>
      <c r="F29" s="439"/>
      <c r="G29" s="439"/>
      <c r="H29" s="439"/>
      <c r="I29" s="439"/>
      <c r="J29" s="439"/>
      <c r="K29" s="440"/>
      <c r="L29" s="441">
        <v>14</v>
      </c>
      <c r="M29" s="442"/>
      <c r="N29" s="442"/>
      <c r="O29" s="442"/>
      <c r="P29" s="443"/>
      <c r="Q29" s="441">
        <v>2990</v>
      </c>
      <c r="R29" s="442"/>
      <c r="S29" s="442"/>
      <c r="T29" s="442"/>
      <c r="U29" s="442"/>
      <c r="V29" s="443"/>
      <c r="W29" s="508"/>
      <c r="X29" s="509"/>
      <c r="Y29" s="510"/>
      <c r="Z29" s="438" t="s">
        <v>184</v>
      </c>
      <c r="AA29" s="439"/>
      <c r="AB29" s="439"/>
      <c r="AC29" s="439"/>
      <c r="AD29" s="439"/>
      <c r="AE29" s="439"/>
      <c r="AF29" s="439"/>
      <c r="AG29" s="440"/>
      <c r="AH29" s="441">
        <v>303</v>
      </c>
      <c r="AI29" s="442"/>
      <c r="AJ29" s="442"/>
      <c r="AK29" s="442"/>
      <c r="AL29" s="443"/>
      <c r="AM29" s="441">
        <v>963742</v>
      </c>
      <c r="AN29" s="442"/>
      <c r="AO29" s="442"/>
      <c r="AP29" s="442"/>
      <c r="AQ29" s="442"/>
      <c r="AR29" s="443"/>
      <c r="AS29" s="441">
        <v>3181</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745934</v>
      </c>
      <c r="BO29" s="466"/>
      <c r="BP29" s="466"/>
      <c r="BQ29" s="466"/>
      <c r="BR29" s="466"/>
      <c r="BS29" s="466"/>
      <c r="BT29" s="466"/>
      <c r="BU29" s="467"/>
      <c r="BV29" s="465">
        <v>736119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97.8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2059460</v>
      </c>
      <c r="BO30" s="469"/>
      <c r="BP30" s="469"/>
      <c r="BQ30" s="469"/>
      <c r="BR30" s="469"/>
      <c r="BS30" s="469"/>
      <c r="BT30" s="469"/>
      <c r="BU30" s="470"/>
      <c r="BV30" s="468">
        <v>2098503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193</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IF('各会計、関係団体の財政状況及び健全化判断比率'!B35="","",'各会計、関係団体の財政状況及び健全化判断比率'!B35)</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15</v>
      </c>
      <c r="BX34" s="424"/>
      <c r="BY34" s="423" t="str">
        <f>IF('各会計、関係団体の財政状況及び健全化判断比率'!B68="","",'各会計、関係団体の財政状況及び健全化判断比率'!B68)</f>
        <v>八幡浜地区施設事務組合（一般会計）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25</v>
      </c>
      <c r="CP34" s="424"/>
      <c r="CQ34" s="423" t="str">
        <f>IF('各会計、関係団体の財政状況及び健全化判断比率'!BS7="","",'各会計、関係団体の財政状況及び健全化判断比率'!BS7)</f>
        <v>宇和海文化都市開発株式会社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IF('各会計、関係団体の財政状況及び健全化判断比率'!B34="","",'各会計、関係団体の財政状況及び健全化判断比率'!B34)</f>
        <v>市立八幡浜総合病院事業会計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IF('各会計、関係団体の財政状況及び健全化判断比率'!B36="","",'各会計、関係団体の財政状況及び健全化判断比率'!B36)</f>
        <v>港湾整備事業特別会計</v>
      </c>
      <c r="BH35" s="423"/>
      <c r="BI35" s="423"/>
      <c r="BJ35" s="423"/>
      <c r="BK35" s="423"/>
      <c r="BL35" s="423"/>
      <c r="BM35" s="423"/>
      <c r="BN35" s="423"/>
      <c r="BO35" s="423"/>
      <c r="BP35" s="423"/>
      <c r="BQ35" s="423"/>
      <c r="BR35" s="423"/>
      <c r="BS35" s="423"/>
      <c r="BT35" s="423"/>
      <c r="BU35" s="423"/>
      <c r="BV35" s="213"/>
      <c r="BW35" s="424">
        <f t="shared" ref="BW35:BW43" si="2">IF(BY35="","",BW34+1)</f>
        <v>16</v>
      </c>
      <c r="BX35" s="424"/>
      <c r="BY35" s="423" t="str">
        <f>IF('各会計、関係団体の財政状況及び健全化判断比率'!B69="","",'各会計、関係団体の財政状況及び健全化判断比率'!B69)</f>
        <v>八幡浜地区施設事務組合（消防事業特別会計）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IF('各会計、関係団体の財政状況及び健全化判断比率'!B37="","",'各会計、関係団体の財政状況及び健全化判断比率'!B37)</f>
        <v>水産物地方卸売市場事業特別会計</v>
      </c>
      <c r="BH36" s="423"/>
      <c r="BI36" s="423"/>
      <c r="BJ36" s="423"/>
      <c r="BK36" s="423"/>
      <c r="BL36" s="423"/>
      <c r="BM36" s="423"/>
      <c r="BN36" s="423"/>
      <c r="BO36" s="423"/>
      <c r="BP36" s="423"/>
      <c r="BQ36" s="423"/>
      <c r="BR36" s="423"/>
      <c r="BS36" s="423"/>
      <c r="BT36" s="423"/>
      <c r="BU36" s="423"/>
      <c r="BV36" s="213"/>
      <c r="BW36" s="424">
        <f t="shared" si="2"/>
        <v>17</v>
      </c>
      <c r="BX36" s="424"/>
      <c r="BY36" s="423" t="str">
        <f>IF('各会計、関係団体の財政状況及び健全化判断比率'!B70="","",'各会計、関係団体の財政状況及び健全化判断比率'!B70)</f>
        <v>八幡浜地区施設事務組合（休日夜間急患センター事業特別会計）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IF('各会計、関係団体の財政状況及び健全化判断比率'!B38="","",'各会計、関係団体の財政状況及び健全化判断比率'!B38)</f>
        <v>公共下水道事業特別会計</v>
      </c>
      <c r="BH37" s="423"/>
      <c r="BI37" s="423"/>
      <c r="BJ37" s="423"/>
      <c r="BK37" s="423"/>
      <c r="BL37" s="423"/>
      <c r="BM37" s="423"/>
      <c r="BN37" s="423"/>
      <c r="BO37" s="423"/>
      <c r="BP37" s="423"/>
      <c r="BQ37" s="423"/>
      <c r="BR37" s="423"/>
      <c r="BS37" s="423"/>
      <c r="BT37" s="423"/>
      <c r="BU37" s="423"/>
      <c r="BV37" s="213"/>
      <c r="BW37" s="424">
        <f t="shared" si="2"/>
        <v>18</v>
      </c>
      <c r="BX37" s="424"/>
      <c r="BY37" s="423" t="str">
        <f>IF('各会計、関係団体の財政状況及び健全化判断比率'!B71="","",'各会計、関係団体の財政状況及び健全化判断比率'!B71)</f>
        <v>八幡浜地区施設事務組合（し尿処理事業特別会計）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駐車場事業特別会計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13</v>
      </c>
      <c r="BF38" s="424"/>
      <c r="BG38" s="423" t="str">
        <f>IF('各会計、関係団体の財政状況及び健全化判断比率'!B39="","",'各会計、関係団体の財政状況及び健全化判断比率'!B39)</f>
        <v>小規模下水道事業特別会計</v>
      </c>
      <c r="BH38" s="423"/>
      <c r="BI38" s="423"/>
      <c r="BJ38" s="423"/>
      <c r="BK38" s="423"/>
      <c r="BL38" s="423"/>
      <c r="BM38" s="423"/>
      <c r="BN38" s="423"/>
      <c r="BO38" s="423"/>
      <c r="BP38" s="423"/>
      <c r="BQ38" s="423"/>
      <c r="BR38" s="423"/>
      <c r="BS38" s="423"/>
      <c r="BT38" s="423"/>
      <c r="BU38" s="423"/>
      <c r="BV38" s="213"/>
      <c r="BW38" s="424">
        <f t="shared" si="2"/>
        <v>19</v>
      </c>
      <c r="BX38" s="424"/>
      <c r="BY38" s="423" t="str">
        <f>IF('各会計、関係団体の財政状況及び健全化判断比率'!B72="","",'各会計、関係団体の財政状況及び健全化判断比率'!B72)</f>
        <v>八幡浜地区施設事務組合（特別養護老人ホーム事業特別会計）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f t="shared" si="1"/>
        <v>14</v>
      </c>
      <c r="BF39" s="424"/>
      <c r="BG39" s="423" t="str">
        <f>IF('各会計、関係団体の財政状況及び健全化判断比率'!B40="","",'各会計、関係団体の財政状況及び健全化判断比率'!B40)</f>
        <v>戸別合併処理浄化槽整備事業特別会計</v>
      </c>
      <c r="BH39" s="423"/>
      <c r="BI39" s="423"/>
      <c r="BJ39" s="423"/>
      <c r="BK39" s="423"/>
      <c r="BL39" s="423"/>
      <c r="BM39" s="423"/>
      <c r="BN39" s="423"/>
      <c r="BO39" s="423"/>
      <c r="BP39" s="423"/>
      <c r="BQ39" s="423"/>
      <c r="BR39" s="423"/>
      <c r="BS39" s="423"/>
      <c r="BT39" s="423"/>
      <c r="BU39" s="423"/>
      <c r="BV39" s="213"/>
      <c r="BW39" s="424">
        <f t="shared" si="2"/>
        <v>20</v>
      </c>
      <c r="BX39" s="424"/>
      <c r="BY39" s="423" t="str">
        <f>IF('各会計、関係団体の財政状況及び健全化判断比率'!B73="","",'各会計、関係団体の財政状況及び健全化判断比率'!B73)</f>
        <v>八幡浜・大洲地区広域市町村圏組合（一般会計）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21</v>
      </c>
      <c r="BX40" s="424"/>
      <c r="BY40" s="423" t="str">
        <f>IF('各会計、関係団体の財政状況及び健全化判断比率'!B74="","",'各会計、関係団体の財政状況及び健全化判断比率'!B74)</f>
        <v>八幡浜・大洲地区広域市町村圏組合（八幡浜・大洲地方拠点対策室特別会計）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22</v>
      </c>
      <c r="BX41" s="424"/>
      <c r="BY41" s="423" t="str">
        <f>IF('各会計、関係団体の財政状況及び健全化判断比率'!B75="","",'各会計、関係団体の財政状況及び健全化判断比率'!B75)</f>
        <v>八幡浜・大洲地区広域市町村圏組合（八幡浜・大洲地区ふるさと市町村圏基金特別会計）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23</v>
      </c>
      <c r="BX42" s="424"/>
      <c r="BY42" s="423" t="str">
        <f>IF('各会計、関係団体の財政状況及び健全化判断比率'!B76="","",'各会計、関係団体の財政状況及び健全化判断比率'!B76)</f>
        <v>八幡浜・大洲地区広域市町村圏組合（運動公園特別会計）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24</v>
      </c>
      <c r="BX43" s="424"/>
      <c r="BY43" s="423" t="str">
        <f>IF('各会計、関係団体の財政状況及び健全化判断比率'!B77="","",'各会計、関係団体の財政状況及び健全化判断比率'!B77)</f>
        <v>愛媛地方税滞納整理機構</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204</v>
      </c>
    </row>
    <row r="50" spans="5:5">
      <c r="E50" s="187" t="s">
        <v>205</v>
      </c>
    </row>
    <row r="51" spans="5:5">
      <c r="E51" s="187" t="s">
        <v>206</v>
      </c>
    </row>
    <row r="52" spans="5:5">
      <c r="E52" s="187" t="s">
        <v>207</v>
      </c>
    </row>
    <row r="53" spans="5:5"/>
    <row r="54" spans="5:5"/>
    <row r="55" spans="5:5"/>
    <row r="56" spans="5:5"/>
    <row r="57" spans="5:5" hidden="1"/>
    <row r="58" spans="5:5" hidden="1"/>
    <row r="59" spans="5:5" hidden="1"/>
  </sheetData>
  <sheetProtection algorithmName="SHA-512" hashValue="0GWUD+m6mT05fv5XZJtGNnrnNE/TEYfavmbJ1BdHPt97VlV6Ld0Aw6heYtvPZY62m82cVfLO3qXcmlzXZnkfWg==" saltValue="XvpQcSlgJ65IvFGzcyWD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44" t="s">
        <v>553</v>
      </c>
      <c r="D34" s="1244"/>
      <c r="E34" s="1245"/>
      <c r="F34" s="32">
        <v>14.44</v>
      </c>
      <c r="G34" s="33">
        <v>15.33</v>
      </c>
      <c r="H34" s="33">
        <v>18.84</v>
      </c>
      <c r="I34" s="33">
        <v>20.81</v>
      </c>
      <c r="J34" s="34">
        <v>23.08</v>
      </c>
      <c r="K34" s="22"/>
      <c r="L34" s="22"/>
      <c r="M34" s="22"/>
      <c r="N34" s="22"/>
      <c r="O34" s="22"/>
      <c r="P34" s="22"/>
    </row>
    <row r="35" spans="1:16" ht="39" customHeight="1">
      <c r="A35" s="22"/>
      <c r="B35" s="35"/>
      <c r="C35" s="1238" t="s">
        <v>554</v>
      </c>
      <c r="D35" s="1239"/>
      <c r="E35" s="1240"/>
      <c r="F35" s="36">
        <v>6.11</v>
      </c>
      <c r="G35" s="37">
        <v>6.42</v>
      </c>
      <c r="H35" s="37">
        <v>8.27</v>
      </c>
      <c r="I35" s="37">
        <v>9.1199999999999992</v>
      </c>
      <c r="J35" s="38">
        <v>10.029999999999999</v>
      </c>
      <c r="K35" s="22"/>
      <c r="L35" s="22"/>
      <c r="M35" s="22"/>
      <c r="N35" s="22"/>
      <c r="O35" s="22"/>
      <c r="P35" s="22"/>
    </row>
    <row r="36" spans="1:16" ht="39" customHeight="1">
      <c r="A36" s="22"/>
      <c r="B36" s="35"/>
      <c r="C36" s="1238" t="s">
        <v>555</v>
      </c>
      <c r="D36" s="1239"/>
      <c r="E36" s="1240"/>
      <c r="F36" s="36">
        <v>1.57</v>
      </c>
      <c r="G36" s="37">
        <v>0.63</v>
      </c>
      <c r="H36" s="37">
        <v>0.76</v>
      </c>
      <c r="I36" s="37">
        <v>1.91</v>
      </c>
      <c r="J36" s="38">
        <v>2.94</v>
      </c>
      <c r="K36" s="22"/>
      <c r="L36" s="22"/>
      <c r="M36" s="22"/>
      <c r="N36" s="22"/>
      <c r="O36" s="22"/>
      <c r="P36" s="22"/>
    </row>
    <row r="37" spans="1:16" ht="39" customHeight="1">
      <c r="A37" s="22"/>
      <c r="B37" s="35"/>
      <c r="C37" s="1238" t="s">
        <v>556</v>
      </c>
      <c r="D37" s="1239"/>
      <c r="E37" s="1240"/>
      <c r="F37" s="36">
        <v>0.02</v>
      </c>
      <c r="G37" s="37">
        <v>0</v>
      </c>
      <c r="H37" s="37">
        <v>0.27</v>
      </c>
      <c r="I37" s="37">
        <v>1.65</v>
      </c>
      <c r="J37" s="38">
        <v>1.63</v>
      </c>
      <c r="K37" s="22"/>
      <c r="L37" s="22"/>
      <c r="M37" s="22"/>
      <c r="N37" s="22"/>
      <c r="O37" s="22"/>
      <c r="P37" s="22"/>
    </row>
    <row r="38" spans="1:16" ht="39" customHeight="1">
      <c r="A38" s="22"/>
      <c r="B38" s="35"/>
      <c r="C38" s="1238" t="s">
        <v>557</v>
      </c>
      <c r="D38" s="1239"/>
      <c r="E38" s="1240"/>
      <c r="F38" s="36">
        <v>0.71</v>
      </c>
      <c r="G38" s="37">
        <v>0.6</v>
      </c>
      <c r="H38" s="37">
        <v>0.67</v>
      </c>
      <c r="I38" s="37">
        <v>0.78</v>
      </c>
      <c r="J38" s="38">
        <v>0.62</v>
      </c>
      <c r="K38" s="22"/>
      <c r="L38" s="22"/>
      <c r="M38" s="22"/>
      <c r="N38" s="22"/>
      <c r="O38" s="22"/>
      <c r="P38" s="22"/>
    </row>
    <row r="39" spans="1:16" ht="39" customHeight="1">
      <c r="A39" s="22"/>
      <c r="B39" s="35"/>
      <c r="C39" s="1238" t="s">
        <v>558</v>
      </c>
      <c r="D39" s="1239"/>
      <c r="E39" s="1240"/>
      <c r="F39" s="36">
        <v>0.11</v>
      </c>
      <c r="G39" s="37">
        <v>0.08</v>
      </c>
      <c r="H39" s="37">
        <v>0.09</v>
      </c>
      <c r="I39" s="37">
        <v>0.08</v>
      </c>
      <c r="J39" s="38">
        <v>0.08</v>
      </c>
      <c r="K39" s="22"/>
      <c r="L39" s="22"/>
      <c r="M39" s="22"/>
      <c r="N39" s="22"/>
      <c r="O39" s="22"/>
      <c r="P39" s="22"/>
    </row>
    <row r="40" spans="1:16" ht="39" customHeight="1">
      <c r="A40" s="22"/>
      <c r="B40" s="35"/>
      <c r="C40" s="1238" t="s">
        <v>559</v>
      </c>
      <c r="D40" s="1239"/>
      <c r="E40" s="1240"/>
      <c r="F40" s="36">
        <v>0</v>
      </c>
      <c r="G40" s="37">
        <v>0</v>
      </c>
      <c r="H40" s="37">
        <v>0</v>
      </c>
      <c r="I40" s="37">
        <v>0</v>
      </c>
      <c r="J40" s="38">
        <v>0</v>
      </c>
      <c r="K40" s="22"/>
      <c r="L40" s="22"/>
      <c r="M40" s="22"/>
      <c r="N40" s="22"/>
      <c r="O40" s="22"/>
      <c r="P40" s="22"/>
    </row>
    <row r="41" spans="1:16" ht="39" customHeight="1">
      <c r="A41" s="22"/>
      <c r="B41" s="35"/>
      <c r="C41" s="1238" t="s">
        <v>560</v>
      </c>
      <c r="D41" s="1239"/>
      <c r="E41" s="1240"/>
      <c r="F41" s="36">
        <v>0</v>
      </c>
      <c r="G41" s="37">
        <v>0.03</v>
      </c>
      <c r="H41" s="37">
        <v>0.02</v>
      </c>
      <c r="I41" s="37">
        <v>0</v>
      </c>
      <c r="J41" s="38">
        <v>0</v>
      </c>
      <c r="K41" s="22"/>
      <c r="L41" s="22"/>
      <c r="M41" s="22"/>
      <c r="N41" s="22"/>
      <c r="O41" s="22"/>
      <c r="P41" s="22"/>
    </row>
    <row r="42" spans="1:16" ht="39" customHeight="1">
      <c r="A42" s="22"/>
      <c r="B42" s="39"/>
      <c r="C42" s="1238" t="s">
        <v>561</v>
      </c>
      <c r="D42" s="1239"/>
      <c r="E42" s="1240"/>
      <c r="F42" s="36" t="s">
        <v>505</v>
      </c>
      <c r="G42" s="37" t="s">
        <v>505</v>
      </c>
      <c r="H42" s="37" t="s">
        <v>505</v>
      </c>
      <c r="I42" s="37" t="s">
        <v>505</v>
      </c>
      <c r="J42" s="38" t="s">
        <v>505</v>
      </c>
      <c r="K42" s="22"/>
      <c r="L42" s="22"/>
      <c r="M42" s="22"/>
      <c r="N42" s="22"/>
      <c r="O42" s="22"/>
      <c r="P42" s="22"/>
    </row>
    <row r="43" spans="1:16" ht="39" customHeight="1" thickBot="1">
      <c r="A43" s="22"/>
      <c r="B43" s="40"/>
      <c r="C43" s="1241" t="s">
        <v>562</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HqfIMwv+KvTBOXOMDzNl5/dr21NZIzAApiAUn+h+xuT7gOmNsEL/6gVEOZmICu7Esm9jX3anzeDsOalRhLZw==" saltValue="+F84rUSLFPr1jHnC71Ls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64" t="s">
        <v>11</v>
      </c>
      <c r="C45" s="1265"/>
      <c r="D45" s="58"/>
      <c r="E45" s="1270" t="s">
        <v>12</v>
      </c>
      <c r="F45" s="1270"/>
      <c r="G45" s="1270"/>
      <c r="H45" s="1270"/>
      <c r="I45" s="1270"/>
      <c r="J45" s="1271"/>
      <c r="K45" s="59">
        <v>2395</v>
      </c>
      <c r="L45" s="60">
        <v>2358</v>
      </c>
      <c r="M45" s="60">
        <v>2399</v>
      </c>
      <c r="N45" s="60">
        <v>2364</v>
      </c>
      <c r="O45" s="61">
        <v>2282</v>
      </c>
      <c r="P45" s="48"/>
      <c r="Q45" s="48"/>
      <c r="R45" s="48"/>
      <c r="S45" s="48"/>
      <c r="T45" s="48"/>
      <c r="U45" s="48"/>
    </row>
    <row r="46" spans="1:21" ht="30.75" customHeight="1">
      <c r="A46" s="48"/>
      <c r="B46" s="1266"/>
      <c r="C46" s="1267"/>
      <c r="D46" s="62"/>
      <c r="E46" s="1248" t="s">
        <v>13</v>
      </c>
      <c r="F46" s="1248"/>
      <c r="G46" s="1248"/>
      <c r="H46" s="1248"/>
      <c r="I46" s="1248"/>
      <c r="J46" s="1249"/>
      <c r="K46" s="63" t="s">
        <v>505</v>
      </c>
      <c r="L46" s="64" t="s">
        <v>505</v>
      </c>
      <c r="M46" s="64" t="s">
        <v>505</v>
      </c>
      <c r="N46" s="64" t="s">
        <v>505</v>
      </c>
      <c r="O46" s="65" t="s">
        <v>505</v>
      </c>
      <c r="P46" s="48"/>
      <c r="Q46" s="48"/>
      <c r="R46" s="48"/>
      <c r="S46" s="48"/>
      <c r="T46" s="48"/>
      <c r="U46" s="48"/>
    </row>
    <row r="47" spans="1:21" ht="30.75" customHeight="1">
      <c r="A47" s="48"/>
      <c r="B47" s="1266"/>
      <c r="C47" s="1267"/>
      <c r="D47" s="62"/>
      <c r="E47" s="1248" t="s">
        <v>14</v>
      </c>
      <c r="F47" s="1248"/>
      <c r="G47" s="1248"/>
      <c r="H47" s="1248"/>
      <c r="I47" s="1248"/>
      <c r="J47" s="1249"/>
      <c r="K47" s="63" t="s">
        <v>505</v>
      </c>
      <c r="L47" s="64" t="s">
        <v>505</v>
      </c>
      <c r="M47" s="64" t="s">
        <v>505</v>
      </c>
      <c r="N47" s="64" t="s">
        <v>505</v>
      </c>
      <c r="O47" s="65" t="s">
        <v>505</v>
      </c>
      <c r="P47" s="48"/>
      <c r="Q47" s="48"/>
      <c r="R47" s="48"/>
      <c r="S47" s="48"/>
      <c r="T47" s="48"/>
      <c r="U47" s="48"/>
    </row>
    <row r="48" spans="1:21" ht="30.75" customHeight="1">
      <c r="A48" s="48"/>
      <c r="B48" s="1266"/>
      <c r="C48" s="1267"/>
      <c r="D48" s="62"/>
      <c r="E48" s="1248" t="s">
        <v>15</v>
      </c>
      <c r="F48" s="1248"/>
      <c r="G48" s="1248"/>
      <c r="H48" s="1248"/>
      <c r="I48" s="1248"/>
      <c r="J48" s="1249"/>
      <c r="K48" s="63">
        <v>1114</v>
      </c>
      <c r="L48" s="64">
        <v>1025</v>
      </c>
      <c r="M48" s="64">
        <v>1072</v>
      </c>
      <c r="N48" s="64">
        <v>1062</v>
      </c>
      <c r="O48" s="65">
        <v>959</v>
      </c>
      <c r="P48" s="48"/>
      <c r="Q48" s="48"/>
      <c r="R48" s="48"/>
      <c r="S48" s="48"/>
      <c r="T48" s="48"/>
      <c r="U48" s="48"/>
    </row>
    <row r="49" spans="1:21" ht="30.75" customHeight="1">
      <c r="A49" s="48"/>
      <c r="B49" s="1266"/>
      <c r="C49" s="1267"/>
      <c r="D49" s="62"/>
      <c r="E49" s="1248" t="s">
        <v>16</v>
      </c>
      <c r="F49" s="1248"/>
      <c r="G49" s="1248"/>
      <c r="H49" s="1248"/>
      <c r="I49" s="1248"/>
      <c r="J49" s="1249"/>
      <c r="K49" s="63">
        <v>8</v>
      </c>
      <c r="L49" s="64">
        <v>7</v>
      </c>
      <c r="M49" s="64">
        <v>7</v>
      </c>
      <c r="N49" s="64">
        <v>6</v>
      </c>
      <c r="O49" s="65">
        <v>6</v>
      </c>
      <c r="P49" s="48"/>
      <c r="Q49" s="48"/>
      <c r="R49" s="48"/>
      <c r="S49" s="48"/>
      <c r="T49" s="48"/>
      <c r="U49" s="48"/>
    </row>
    <row r="50" spans="1:21" ht="30.75" customHeight="1">
      <c r="A50" s="48"/>
      <c r="B50" s="1266"/>
      <c r="C50" s="1267"/>
      <c r="D50" s="62"/>
      <c r="E50" s="1248" t="s">
        <v>17</v>
      </c>
      <c r="F50" s="1248"/>
      <c r="G50" s="1248"/>
      <c r="H50" s="1248"/>
      <c r="I50" s="1248"/>
      <c r="J50" s="1249"/>
      <c r="K50" s="63">
        <v>161</v>
      </c>
      <c r="L50" s="64">
        <v>138</v>
      </c>
      <c r="M50" s="64">
        <v>112</v>
      </c>
      <c r="N50" s="64">
        <v>89</v>
      </c>
      <c r="O50" s="65">
        <v>78</v>
      </c>
      <c r="P50" s="48"/>
      <c r="Q50" s="48"/>
      <c r="R50" s="48"/>
      <c r="S50" s="48"/>
      <c r="T50" s="48"/>
      <c r="U50" s="48"/>
    </row>
    <row r="51" spans="1:21" ht="30.75" customHeight="1">
      <c r="A51" s="48"/>
      <c r="B51" s="1268"/>
      <c r="C51" s="1269"/>
      <c r="D51" s="66"/>
      <c r="E51" s="1248" t="s">
        <v>18</v>
      </c>
      <c r="F51" s="1248"/>
      <c r="G51" s="1248"/>
      <c r="H51" s="1248"/>
      <c r="I51" s="1248"/>
      <c r="J51" s="1249"/>
      <c r="K51" s="63" t="s">
        <v>505</v>
      </c>
      <c r="L51" s="64" t="s">
        <v>505</v>
      </c>
      <c r="M51" s="64" t="s">
        <v>505</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2490</v>
      </c>
      <c r="L52" s="64">
        <v>2428</v>
      </c>
      <c r="M52" s="64">
        <v>2560</v>
      </c>
      <c r="N52" s="64">
        <v>2551</v>
      </c>
      <c r="O52" s="65">
        <v>2569</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1188</v>
      </c>
      <c r="L53" s="69">
        <v>1100</v>
      </c>
      <c r="M53" s="69">
        <v>1030</v>
      </c>
      <c r="N53" s="69">
        <v>970</v>
      </c>
      <c r="O53" s="70">
        <v>756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c r="B57" s="1254" t="s">
        <v>25</v>
      </c>
      <c r="C57" s="1255"/>
      <c r="D57" s="1258" t="s">
        <v>26</v>
      </c>
      <c r="E57" s="1259"/>
      <c r="F57" s="1259"/>
      <c r="G57" s="1259"/>
      <c r="H57" s="1259"/>
      <c r="I57" s="1259"/>
      <c r="J57" s="1260"/>
      <c r="K57" s="82" t="s">
        <v>582</v>
      </c>
      <c r="L57" s="83" t="s">
        <v>582</v>
      </c>
      <c r="M57" s="83" t="s">
        <v>582</v>
      </c>
      <c r="N57" s="83" t="s">
        <v>582</v>
      </c>
      <c r="O57" s="84" t="s">
        <v>582</v>
      </c>
    </row>
    <row r="58" spans="1:21" ht="31.5" customHeight="1" thickBot="1">
      <c r="B58" s="1256"/>
      <c r="C58" s="1257"/>
      <c r="D58" s="1261" t="s">
        <v>27</v>
      </c>
      <c r="E58" s="1262"/>
      <c r="F58" s="1262"/>
      <c r="G58" s="1262"/>
      <c r="H58" s="1262"/>
      <c r="I58" s="1262"/>
      <c r="J58" s="1263"/>
      <c r="K58" s="85" t="s">
        <v>582</v>
      </c>
      <c r="L58" s="86" t="s">
        <v>582</v>
      </c>
      <c r="M58" s="86" t="s">
        <v>582</v>
      </c>
      <c r="N58" s="86" t="s">
        <v>582</v>
      </c>
      <c r="O58" s="87" t="s">
        <v>582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Qk/zrR95YLhYF2MJ/HadGhe+SpxDSy73ZnC4yVznj8tMLLc5w28AnW01hExo3kuy6oB/PuMM9eqAfz4yXIIOg==" saltValue="99jvvrO1C7QGXxHJ+cwD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546</v>
      </c>
      <c r="J40" s="99" t="s">
        <v>547</v>
      </c>
      <c r="K40" s="99" t="s">
        <v>548</v>
      </c>
      <c r="L40" s="99" t="s">
        <v>549</v>
      </c>
      <c r="M40" s="100" t="s">
        <v>550</v>
      </c>
    </row>
    <row r="41" spans="2:13" ht="27.75" customHeight="1">
      <c r="B41" s="1284" t="s">
        <v>30</v>
      </c>
      <c r="C41" s="1285"/>
      <c r="D41" s="101"/>
      <c r="E41" s="1286" t="s">
        <v>31</v>
      </c>
      <c r="F41" s="1286"/>
      <c r="G41" s="1286"/>
      <c r="H41" s="1287"/>
      <c r="I41" s="102">
        <v>21651</v>
      </c>
      <c r="J41" s="103">
        <v>21727</v>
      </c>
      <c r="K41" s="103">
        <v>21611</v>
      </c>
      <c r="L41" s="103">
        <v>21723</v>
      </c>
      <c r="M41" s="104">
        <v>22396</v>
      </c>
    </row>
    <row r="42" spans="2:13" ht="27.75" customHeight="1">
      <c r="B42" s="1274"/>
      <c r="C42" s="1275"/>
      <c r="D42" s="105"/>
      <c r="E42" s="1278" t="s">
        <v>32</v>
      </c>
      <c r="F42" s="1278"/>
      <c r="G42" s="1278"/>
      <c r="H42" s="1279"/>
      <c r="I42" s="106">
        <v>560</v>
      </c>
      <c r="J42" s="107">
        <v>445</v>
      </c>
      <c r="K42" s="107">
        <v>347</v>
      </c>
      <c r="L42" s="107">
        <v>268</v>
      </c>
      <c r="M42" s="108">
        <v>198</v>
      </c>
    </row>
    <row r="43" spans="2:13" ht="27.75" customHeight="1">
      <c r="B43" s="1274"/>
      <c r="C43" s="1275"/>
      <c r="D43" s="105"/>
      <c r="E43" s="1278" t="s">
        <v>33</v>
      </c>
      <c r="F43" s="1278"/>
      <c r="G43" s="1278"/>
      <c r="H43" s="1279"/>
      <c r="I43" s="106">
        <v>12252</v>
      </c>
      <c r="J43" s="107">
        <v>14102</v>
      </c>
      <c r="K43" s="107">
        <v>14372</v>
      </c>
      <c r="L43" s="107">
        <v>13057</v>
      </c>
      <c r="M43" s="108">
        <v>12481</v>
      </c>
    </row>
    <row r="44" spans="2:13" ht="27.75" customHeight="1">
      <c r="B44" s="1274"/>
      <c r="C44" s="1275"/>
      <c r="D44" s="105"/>
      <c r="E44" s="1278" t="s">
        <v>34</v>
      </c>
      <c r="F44" s="1278"/>
      <c r="G44" s="1278"/>
      <c r="H44" s="1279"/>
      <c r="I44" s="106">
        <v>236</v>
      </c>
      <c r="J44" s="107">
        <v>201</v>
      </c>
      <c r="K44" s="107">
        <v>166</v>
      </c>
      <c r="L44" s="107">
        <v>133</v>
      </c>
      <c r="M44" s="108">
        <v>142</v>
      </c>
    </row>
    <row r="45" spans="2:13" ht="27.75" customHeight="1">
      <c r="B45" s="1274"/>
      <c r="C45" s="1275"/>
      <c r="D45" s="105"/>
      <c r="E45" s="1278" t="s">
        <v>35</v>
      </c>
      <c r="F45" s="1278"/>
      <c r="G45" s="1278"/>
      <c r="H45" s="1279"/>
      <c r="I45" s="106">
        <v>2629</v>
      </c>
      <c r="J45" s="107">
        <v>2538</v>
      </c>
      <c r="K45" s="107">
        <v>2292</v>
      </c>
      <c r="L45" s="107">
        <v>2236</v>
      </c>
      <c r="M45" s="108">
        <v>2212</v>
      </c>
    </row>
    <row r="46" spans="2:13" ht="27.75" customHeight="1">
      <c r="B46" s="1274"/>
      <c r="C46" s="1275"/>
      <c r="D46" s="109"/>
      <c r="E46" s="1278" t="s">
        <v>36</v>
      </c>
      <c r="F46" s="1278"/>
      <c r="G46" s="1278"/>
      <c r="H46" s="1279"/>
      <c r="I46" s="106">
        <v>13</v>
      </c>
      <c r="J46" s="107">
        <v>24</v>
      </c>
      <c r="K46" s="107">
        <v>22</v>
      </c>
      <c r="L46" s="107">
        <v>26</v>
      </c>
      <c r="M46" s="108">
        <v>26</v>
      </c>
    </row>
    <row r="47" spans="2:13" ht="27.75" customHeight="1">
      <c r="B47" s="1274"/>
      <c r="C47" s="1275"/>
      <c r="D47" s="110"/>
      <c r="E47" s="1288" t="s">
        <v>37</v>
      </c>
      <c r="F47" s="1289"/>
      <c r="G47" s="1289"/>
      <c r="H47" s="1290"/>
      <c r="I47" s="106" t="s">
        <v>505</v>
      </c>
      <c r="J47" s="107" t="s">
        <v>505</v>
      </c>
      <c r="K47" s="107" t="s">
        <v>505</v>
      </c>
      <c r="L47" s="107" t="s">
        <v>505</v>
      </c>
      <c r="M47" s="108" t="s">
        <v>505</v>
      </c>
    </row>
    <row r="48" spans="2:13" ht="27.75" customHeight="1">
      <c r="B48" s="1274"/>
      <c r="C48" s="1275"/>
      <c r="D48" s="105"/>
      <c r="E48" s="1278" t="s">
        <v>38</v>
      </c>
      <c r="F48" s="1278"/>
      <c r="G48" s="1278"/>
      <c r="H48" s="1279"/>
      <c r="I48" s="106" t="s">
        <v>505</v>
      </c>
      <c r="J48" s="107" t="s">
        <v>505</v>
      </c>
      <c r="K48" s="107" t="s">
        <v>505</v>
      </c>
      <c r="L48" s="107" t="s">
        <v>505</v>
      </c>
      <c r="M48" s="108" t="s">
        <v>505</v>
      </c>
    </row>
    <row r="49" spans="2:13" ht="27.75" customHeight="1">
      <c r="B49" s="1276"/>
      <c r="C49" s="1277"/>
      <c r="D49" s="105"/>
      <c r="E49" s="1278" t="s">
        <v>39</v>
      </c>
      <c r="F49" s="1278"/>
      <c r="G49" s="1278"/>
      <c r="H49" s="1279"/>
      <c r="I49" s="106" t="s">
        <v>505</v>
      </c>
      <c r="J49" s="107" t="s">
        <v>505</v>
      </c>
      <c r="K49" s="107" t="s">
        <v>505</v>
      </c>
      <c r="L49" s="107" t="s">
        <v>505</v>
      </c>
      <c r="M49" s="108" t="s">
        <v>505</v>
      </c>
    </row>
    <row r="50" spans="2:13" ht="27.75" customHeight="1">
      <c r="B50" s="1272" t="s">
        <v>40</v>
      </c>
      <c r="C50" s="1273"/>
      <c r="D50" s="111"/>
      <c r="E50" s="1278" t="s">
        <v>41</v>
      </c>
      <c r="F50" s="1278"/>
      <c r="G50" s="1278"/>
      <c r="H50" s="1279"/>
      <c r="I50" s="106">
        <v>4755</v>
      </c>
      <c r="J50" s="107">
        <v>4792</v>
      </c>
      <c r="K50" s="107">
        <v>4281</v>
      </c>
      <c r="L50" s="107">
        <v>4340</v>
      </c>
      <c r="M50" s="108">
        <v>4449</v>
      </c>
    </row>
    <row r="51" spans="2:13" ht="27.75" customHeight="1">
      <c r="B51" s="1274"/>
      <c r="C51" s="1275"/>
      <c r="D51" s="105"/>
      <c r="E51" s="1278" t="s">
        <v>42</v>
      </c>
      <c r="F51" s="1278"/>
      <c r="G51" s="1278"/>
      <c r="H51" s="1279"/>
      <c r="I51" s="106">
        <v>2556</v>
      </c>
      <c r="J51" s="107">
        <v>2052</v>
      </c>
      <c r="K51" s="107">
        <v>1749</v>
      </c>
      <c r="L51" s="107">
        <v>1526</v>
      </c>
      <c r="M51" s="108">
        <v>1237</v>
      </c>
    </row>
    <row r="52" spans="2:13" ht="27.75" customHeight="1">
      <c r="B52" s="1276"/>
      <c r="C52" s="1277"/>
      <c r="D52" s="105"/>
      <c r="E52" s="1278" t="s">
        <v>43</v>
      </c>
      <c r="F52" s="1278"/>
      <c r="G52" s="1278"/>
      <c r="H52" s="1279"/>
      <c r="I52" s="106">
        <v>23520</v>
      </c>
      <c r="J52" s="107">
        <v>23874</v>
      </c>
      <c r="K52" s="107">
        <v>24723</v>
      </c>
      <c r="L52" s="107">
        <v>24507</v>
      </c>
      <c r="M52" s="108">
        <v>24519</v>
      </c>
    </row>
    <row r="53" spans="2:13" ht="27.75" customHeight="1" thickBot="1">
      <c r="B53" s="1280" t="s">
        <v>44</v>
      </c>
      <c r="C53" s="1281"/>
      <c r="D53" s="112"/>
      <c r="E53" s="1282" t="s">
        <v>45</v>
      </c>
      <c r="F53" s="1282"/>
      <c r="G53" s="1282"/>
      <c r="H53" s="1283"/>
      <c r="I53" s="113">
        <v>6509</v>
      </c>
      <c r="J53" s="114">
        <v>8319</v>
      </c>
      <c r="K53" s="114">
        <v>8059</v>
      </c>
      <c r="L53" s="114">
        <v>7069</v>
      </c>
      <c r="M53" s="115">
        <v>7251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VA0Pqjtil1fuF+86YJ/y7CQhTeb0WGINpSKvHtHlC9HVYiappe+MfqMEOyvnXvDUXYFd/6vX8wc6u39mW5PJQ==" saltValue="KY3ncWcFeW5uFc2jreUv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548</v>
      </c>
      <c r="G54" s="124" t="s">
        <v>549</v>
      </c>
      <c r="H54" s="125" t="s">
        <v>550</v>
      </c>
    </row>
    <row r="55" spans="2:8" ht="52.5" customHeight="1">
      <c r="B55" s="126"/>
      <c r="C55" s="1299" t="s">
        <v>48</v>
      </c>
      <c r="D55" s="1299"/>
      <c r="E55" s="1300"/>
      <c r="F55" s="127">
        <v>2618</v>
      </c>
      <c r="G55" s="127">
        <v>2663</v>
      </c>
      <c r="H55" s="128">
        <v>2771</v>
      </c>
    </row>
    <row r="56" spans="2:8" ht="52.5" customHeight="1">
      <c r="B56" s="129"/>
      <c r="C56" s="1301" t="s">
        <v>49</v>
      </c>
      <c r="D56" s="1301"/>
      <c r="E56" s="1302"/>
      <c r="F56" s="130">
        <v>716</v>
      </c>
      <c r="G56" s="130">
        <v>736</v>
      </c>
      <c r="H56" s="131">
        <v>746</v>
      </c>
    </row>
    <row r="57" spans="2:8" ht="53.25" customHeight="1">
      <c r="B57" s="129"/>
      <c r="C57" s="1303" t="s">
        <v>50</v>
      </c>
      <c r="D57" s="1303"/>
      <c r="E57" s="1304"/>
      <c r="F57" s="132">
        <v>2116</v>
      </c>
      <c r="G57" s="132">
        <v>2099</v>
      </c>
      <c r="H57" s="133">
        <v>2059</v>
      </c>
    </row>
    <row r="58" spans="2:8" ht="45.75" customHeight="1">
      <c r="B58" s="134"/>
      <c r="C58" s="1291" t="s">
        <v>583</v>
      </c>
      <c r="D58" s="1292"/>
      <c r="E58" s="1293"/>
      <c r="F58" s="135">
        <v>1356</v>
      </c>
      <c r="G58" s="135">
        <v>1344</v>
      </c>
      <c r="H58" s="136">
        <v>1315</v>
      </c>
    </row>
    <row r="59" spans="2:8" ht="45.75" customHeight="1">
      <c r="B59" s="134"/>
      <c r="C59" s="1291" t="s">
        <v>584</v>
      </c>
      <c r="D59" s="1292"/>
      <c r="E59" s="1293"/>
      <c r="F59" s="135">
        <v>432</v>
      </c>
      <c r="G59" s="135">
        <v>426</v>
      </c>
      <c r="H59" s="136">
        <v>420</v>
      </c>
    </row>
    <row r="60" spans="2:8" ht="45.75" customHeight="1">
      <c r="B60" s="134"/>
      <c r="C60" s="1291" t="s">
        <v>585</v>
      </c>
      <c r="D60" s="1292"/>
      <c r="E60" s="1293"/>
      <c r="F60" s="135">
        <v>79</v>
      </c>
      <c r="G60" s="135">
        <v>79</v>
      </c>
      <c r="H60" s="136">
        <v>79</v>
      </c>
    </row>
    <row r="61" spans="2:8" ht="45.75" customHeight="1">
      <c r="B61" s="134"/>
      <c r="C61" s="1291" t="s">
        <v>586</v>
      </c>
      <c r="D61" s="1292"/>
      <c r="E61" s="1293"/>
      <c r="F61" s="135">
        <v>66</v>
      </c>
      <c r="G61" s="135">
        <v>65</v>
      </c>
      <c r="H61" s="136">
        <v>66</v>
      </c>
    </row>
    <row r="62" spans="2:8" ht="45.75" customHeight="1" thickBot="1">
      <c r="B62" s="137"/>
      <c r="C62" s="1294" t="s">
        <v>587</v>
      </c>
      <c r="D62" s="1295"/>
      <c r="E62" s="1296"/>
      <c r="F62" s="138">
        <v>51</v>
      </c>
      <c r="G62" s="138">
        <v>49</v>
      </c>
      <c r="H62" s="139">
        <v>46</v>
      </c>
    </row>
    <row r="63" spans="2:8" ht="52.5" customHeight="1" thickBot="1">
      <c r="B63" s="140"/>
      <c r="C63" s="1297" t="s">
        <v>51</v>
      </c>
      <c r="D63" s="1297"/>
      <c r="E63" s="1298"/>
      <c r="F63" s="141">
        <v>5450</v>
      </c>
      <c r="G63" s="141">
        <v>5498</v>
      </c>
      <c r="H63" s="142">
        <v>5577</v>
      </c>
    </row>
    <row r="64" spans="2:8" ht="15" customHeight="1"/>
    <row r="65" ht="0" hidden="1" customHeight="1"/>
    <row r="66" ht="0" hidden="1" customHeight="1"/>
  </sheetData>
  <sheetProtection algorithmName="SHA-512" hashValue="RKlpYhXIrklaBOnvgqbyiiTWNko8ORqqPMB7mOlx6JOXzJqCtpvN+TqxRb+1mJ7yGMPeLJvPi8Fhkovd4PFn6w==" saltValue="CQL8bSvSbh1RxdmB4/oG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22" zoomScaleNormal="100"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600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591</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546</v>
      </c>
      <c r="BQ50" s="1310"/>
      <c r="BR50" s="1310"/>
      <c r="BS50" s="1310"/>
      <c r="BT50" s="1310"/>
      <c r="BU50" s="1310"/>
      <c r="BV50" s="1310"/>
      <c r="BW50" s="1310"/>
      <c r="BX50" s="1310" t="s">
        <v>547</v>
      </c>
      <c r="BY50" s="1310"/>
      <c r="BZ50" s="1310"/>
      <c r="CA50" s="1310"/>
      <c r="CB50" s="1310"/>
      <c r="CC50" s="1310"/>
      <c r="CD50" s="1310"/>
      <c r="CE50" s="1310"/>
      <c r="CF50" s="1310" t="s">
        <v>548</v>
      </c>
      <c r="CG50" s="1310"/>
      <c r="CH50" s="1310"/>
      <c r="CI50" s="1310"/>
      <c r="CJ50" s="1310"/>
      <c r="CK50" s="1310"/>
      <c r="CL50" s="1310"/>
      <c r="CM50" s="1310"/>
      <c r="CN50" s="1310" t="s">
        <v>549</v>
      </c>
      <c r="CO50" s="1310"/>
      <c r="CP50" s="1310"/>
      <c r="CQ50" s="1310"/>
      <c r="CR50" s="1310"/>
      <c r="CS50" s="1310"/>
      <c r="CT50" s="1310"/>
      <c r="CU50" s="1310"/>
      <c r="CV50" s="1310" t="s">
        <v>550</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592</v>
      </c>
      <c r="AO51" s="1308"/>
      <c r="AP51" s="1308"/>
      <c r="AQ51" s="1308"/>
      <c r="AR51" s="1308"/>
      <c r="AS51" s="1308"/>
      <c r="AT51" s="1308"/>
      <c r="AU51" s="1308"/>
      <c r="AV51" s="1308"/>
      <c r="AW51" s="1308"/>
      <c r="AX51" s="1308"/>
      <c r="AY51" s="1308"/>
      <c r="AZ51" s="1308"/>
      <c r="BA51" s="1308"/>
      <c r="BB51" s="1308" t="s">
        <v>593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87.9</v>
      </c>
      <c r="BY51" s="1305"/>
      <c r="BZ51" s="1305"/>
      <c r="CA51" s="1305"/>
      <c r="CB51" s="1305"/>
      <c r="CC51" s="1305"/>
      <c r="CD51" s="1305"/>
      <c r="CE51" s="1305"/>
      <c r="CF51" s="1305">
        <v>87.4</v>
      </c>
      <c r="CG51" s="1305"/>
      <c r="CH51" s="1305"/>
      <c r="CI51" s="1305"/>
      <c r="CJ51" s="1305"/>
      <c r="CK51" s="1305"/>
      <c r="CL51" s="1305"/>
      <c r="CM51" s="1305"/>
      <c r="CN51" s="1305">
        <v>77.900000000000006</v>
      </c>
      <c r="CO51" s="1305"/>
      <c r="CP51" s="1305"/>
      <c r="CQ51" s="1305"/>
      <c r="CR51" s="1305"/>
      <c r="CS51" s="1305"/>
      <c r="CT51" s="1305"/>
      <c r="CU51" s="1305"/>
      <c r="CV51" s="1305">
        <v>80.900000000000006</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62.9</v>
      </c>
      <c r="BY53" s="1305"/>
      <c r="BZ53" s="1305"/>
      <c r="CA53" s="1305"/>
      <c r="CB53" s="1305"/>
      <c r="CC53" s="1305"/>
      <c r="CD53" s="1305"/>
      <c r="CE53" s="1305"/>
      <c r="CF53" s="1305">
        <v>61.6</v>
      </c>
      <c r="CG53" s="1305"/>
      <c r="CH53" s="1305"/>
      <c r="CI53" s="1305"/>
      <c r="CJ53" s="1305"/>
      <c r="CK53" s="1305"/>
      <c r="CL53" s="1305"/>
      <c r="CM53" s="1305"/>
      <c r="CN53" s="1305">
        <v>62.6</v>
      </c>
      <c r="CO53" s="1305"/>
      <c r="CP53" s="1305"/>
      <c r="CQ53" s="1305"/>
      <c r="CR53" s="1305"/>
      <c r="CS53" s="1305"/>
      <c r="CT53" s="1305"/>
      <c r="CU53" s="1305"/>
      <c r="CV53" s="1305">
        <v>62.6</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595</v>
      </c>
      <c r="AO55" s="1310"/>
      <c r="AP55" s="1310"/>
      <c r="AQ55" s="1310"/>
      <c r="AR55" s="1310"/>
      <c r="AS55" s="1310"/>
      <c r="AT55" s="1310"/>
      <c r="AU55" s="1310"/>
      <c r="AV55" s="1310"/>
      <c r="AW55" s="1310"/>
      <c r="AX55" s="1310"/>
      <c r="AY55" s="1310"/>
      <c r="AZ55" s="1310"/>
      <c r="BA55" s="1310"/>
      <c r="BB55" s="1308" t="s">
        <v>593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596</v>
      </c>
    </row>
    <row r="64" spans="1:109">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601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591</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546</v>
      </c>
      <c r="BQ72" s="1310"/>
      <c r="BR72" s="1310"/>
      <c r="BS72" s="1310"/>
      <c r="BT72" s="1310"/>
      <c r="BU72" s="1310"/>
      <c r="BV72" s="1310"/>
      <c r="BW72" s="1310"/>
      <c r="BX72" s="1310" t="s">
        <v>547</v>
      </c>
      <c r="BY72" s="1310"/>
      <c r="BZ72" s="1310"/>
      <c r="CA72" s="1310"/>
      <c r="CB72" s="1310"/>
      <c r="CC72" s="1310"/>
      <c r="CD72" s="1310"/>
      <c r="CE72" s="1310"/>
      <c r="CF72" s="1310" t="s">
        <v>548</v>
      </c>
      <c r="CG72" s="1310"/>
      <c r="CH72" s="1310"/>
      <c r="CI72" s="1310"/>
      <c r="CJ72" s="1310"/>
      <c r="CK72" s="1310"/>
      <c r="CL72" s="1310"/>
      <c r="CM72" s="1310"/>
      <c r="CN72" s="1310" t="s">
        <v>549</v>
      </c>
      <c r="CO72" s="1310"/>
      <c r="CP72" s="1310"/>
      <c r="CQ72" s="1310"/>
      <c r="CR72" s="1310"/>
      <c r="CS72" s="1310"/>
      <c r="CT72" s="1310"/>
      <c r="CU72" s="1310"/>
      <c r="CV72" s="1310" t="s">
        <v>550</v>
      </c>
      <c r="CW72" s="1310"/>
      <c r="CX72" s="1310"/>
      <c r="CY72" s="1310"/>
      <c r="CZ72" s="1310"/>
      <c r="DA72" s="1310"/>
      <c r="DB72" s="1310"/>
      <c r="DC72" s="1310"/>
    </row>
    <row r="73" spans="2:107">
      <c r="B73" s="394"/>
      <c r="G73" s="1313"/>
      <c r="H73" s="1313"/>
      <c r="I73" s="1313"/>
      <c r="J73" s="1313"/>
      <c r="K73" s="1309"/>
      <c r="L73" s="1309"/>
      <c r="M73" s="1309"/>
      <c r="N73" s="1309"/>
      <c r="AM73" s="403"/>
      <c r="AN73" s="1308" t="s">
        <v>592</v>
      </c>
      <c r="AO73" s="1308"/>
      <c r="AP73" s="1308"/>
      <c r="AQ73" s="1308"/>
      <c r="AR73" s="1308"/>
      <c r="AS73" s="1308"/>
      <c r="AT73" s="1308"/>
      <c r="AU73" s="1308"/>
      <c r="AV73" s="1308"/>
      <c r="AW73" s="1308"/>
      <c r="AX73" s="1308"/>
      <c r="AY73" s="1308"/>
      <c r="AZ73" s="1308"/>
      <c r="BA73" s="1308"/>
      <c r="BB73" s="1308" t="s">
        <v>593</v>
      </c>
      <c r="BC73" s="1308"/>
      <c r="BD73" s="1308"/>
      <c r="BE73" s="1308"/>
      <c r="BF73" s="1308"/>
      <c r="BG73" s="1308"/>
      <c r="BH73" s="1308"/>
      <c r="BI73" s="1308"/>
      <c r="BJ73" s="1308"/>
      <c r="BK73" s="1308"/>
      <c r="BL73" s="1308"/>
      <c r="BM73" s="1308"/>
      <c r="BN73" s="1308"/>
      <c r="BO73" s="1308"/>
      <c r="BP73" s="1305">
        <v>69.5</v>
      </c>
      <c r="BQ73" s="1305"/>
      <c r="BR73" s="1305"/>
      <c r="BS73" s="1305"/>
      <c r="BT73" s="1305"/>
      <c r="BU73" s="1305"/>
      <c r="BV73" s="1305"/>
      <c r="BW73" s="1305"/>
      <c r="BX73" s="1305">
        <v>87.9</v>
      </c>
      <c r="BY73" s="1305"/>
      <c r="BZ73" s="1305"/>
      <c r="CA73" s="1305"/>
      <c r="CB73" s="1305"/>
      <c r="CC73" s="1305"/>
      <c r="CD73" s="1305"/>
      <c r="CE73" s="1305"/>
      <c r="CF73" s="1305">
        <v>87.4</v>
      </c>
      <c r="CG73" s="1305"/>
      <c r="CH73" s="1305"/>
      <c r="CI73" s="1305"/>
      <c r="CJ73" s="1305"/>
      <c r="CK73" s="1305"/>
      <c r="CL73" s="1305"/>
      <c r="CM73" s="1305"/>
      <c r="CN73" s="1305">
        <v>77.900000000000006</v>
      </c>
      <c r="CO73" s="1305"/>
      <c r="CP73" s="1305"/>
      <c r="CQ73" s="1305"/>
      <c r="CR73" s="1305"/>
      <c r="CS73" s="1305"/>
      <c r="CT73" s="1305"/>
      <c r="CU73" s="1305"/>
      <c r="CV73" s="1305">
        <v>80.900000000000006</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597</v>
      </c>
      <c r="BC75" s="1308"/>
      <c r="BD75" s="1308"/>
      <c r="BE75" s="1308"/>
      <c r="BF75" s="1308"/>
      <c r="BG75" s="1308"/>
      <c r="BH75" s="1308"/>
      <c r="BI75" s="1308"/>
      <c r="BJ75" s="1308"/>
      <c r="BK75" s="1308"/>
      <c r="BL75" s="1308"/>
      <c r="BM75" s="1308"/>
      <c r="BN75" s="1308"/>
      <c r="BO75" s="1308"/>
      <c r="BP75" s="1305">
        <v>12.6</v>
      </c>
      <c r="BQ75" s="1305"/>
      <c r="BR75" s="1305"/>
      <c r="BS75" s="1305"/>
      <c r="BT75" s="1305"/>
      <c r="BU75" s="1305"/>
      <c r="BV75" s="1305"/>
      <c r="BW75" s="1305"/>
      <c r="BX75" s="1305">
        <v>12.6</v>
      </c>
      <c r="BY75" s="1305"/>
      <c r="BZ75" s="1305"/>
      <c r="CA75" s="1305"/>
      <c r="CB75" s="1305"/>
      <c r="CC75" s="1305"/>
      <c r="CD75" s="1305"/>
      <c r="CE75" s="1305"/>
      <c r="CF75" s="1305">
        <v>11.8</v>
      </c>
      <c r="CG75" s="1305"/>
      <c r="CH75" s="1305"/>
      <c r="CI75" s="1305"/>
      <c r="CJ75" s="1305"/>
      <c r="CK75" s="1305"/>
      <c r="CL75" s="1305"/>
      <c r="CM75" s="1305"/>
      <c r="CN75" s="1305">
        <v>11.1</v>
      </c>
      <c r="CO75" s="1305"/>
      <c r="CP75" s="1305"/>
      <c r="CQ75" s="1305"/>
      <c r="CR75" s="1305"/>
      <c r="CS75" s="1305"/>
      <c r="CT75" s="1305"/>
      <c r="CU75" s="1305"/>
      <c r="CV75" s="1305">
        <v>10.1</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595</v>
      </c>
      <c r="AO77" s="1310"/>
      <c r="AP77" s="1310"/>
      <c r="AQ77" s="1310"/>
      <c r="AR77" s="1310"/>
      <c r="AS77" s="1310"/>
      <c r="AT77" s="1310"/>
      <c r="AU77" s="1310"/>
      <c r="AV77" s="1310"/>
      <c r="AW77" s="1310"/>
      <c r="AX77" s="1310"/>
      <c r="AY77" s="1310"/>
      <c r="AZ77" s="1310"/>
      <c r="BA77" s="1310"/>
      <c r="BB77" s="1308" t="s">
        <v>593</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597</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K+FQREzhBxVzATxCOrkZMP+znh9DuthZTboDbmt2HjO19wn0zX79/+1zxSpfPeToP5rMO74k8QAcFdxbU83mA==" saltValue="aYnDq3kYMOlh7w19Pqxp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0" zoomScaleNormal="100" zoomScaleSheetLayoutView="70" workbookViewId="0">
      <selection activeCell="CP85" sqref="CP85"/>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ChnRBs6xQagv2qTGVhH7tpHQyKB2VuQG26mpNfYojxJvynbGSsAy2s3r/9Qeuyz8Y3o8d7kRpEXYKITEw1aYA==" saltValue="/Wo9RVnI3oXr3SX03fPq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W79"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IdPZV1lpLBQFfjaUGIOiVRCyIfZ6fzxL3BtWv/0k8NOluAJsMKoHGtWpwtFsRRLnMT91Soh7tzQLXuhDDubMw==" saltValue="nCy+x2liTgtFBDZ4EVmz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543</v>
      </c>
      <c r="G2" s="156"/>
      <c r="H2" s="157"/>
    </row>
    <row r="3" spans="1:8">
      <c r="A3" s="153" t="s">
        <v>536</v>
      </c>
      <c r="B3" s="158"/>
      <c r="C3" s="159"/>
      <c r="D3" s="160">
        <v>76332</v>
      </c>
      <c r="E3" s="161"/>
      <c r="F3" s="162">
        <v>106614</v>
      </c>
      <c r="G3" s="163"/>
      <c r="H3" s="164"/>
    </row>
    <row r="4" spans="1:8">
      <c r="A4" s="165"/>
      <c r="B4" s="166"/>
      <c r="C4" s="167"/>
      <c r="D4" s="168">
        <v>39289</v>
      </c>
      <c r="E4" s="169"/>
      <c r="F4" s="170">
        <v>45545</v>
      </c>
      <c r="G4" s="171"/>
      <c r="H4" s="172"/>
    </row>
    <row r="5" spans="1:8">
      <c r="A5" s="153" t="s">
        <v>538</v>
      </c>
      <c r="B5" s="158"/>
      <c r="C5" s="159"/>
      <c r="D5" s="160">
        <v>78249</v>
      </c>
      <c r="E5" s="161"/>
      <c r="F5" s="162">
        <v>85459</v>
      </c>
      <c r="G5" s="163"/>
      <c r="H5" s="164"/>
    </row>
    <row r="6" spans="1:8">
      <c r="A6" s="165"/>
      <c r="B6" s="166"/>
      <c r="C6" s="167"/>
      <c r="D6" s="168">
        <v>38293</v>
      </c>
      <c r="E6" s="169"/>
      <c r="F6" s="170">
        <v>44378</v>
      </c>
      <c r="G6" s="171"/>
      <c r="H6" s="172"/>
    </row>
    <row r="7" spans="1:8">
      <c r="A7" s="153" t="s">
        <v>539</v>
      </c>
      <c r="B7" s="158"/>
      <c r="C7" s="159"/>
      <c r="D7" s="160">
        <v>71645</v>
      </c>
      <c r="E7" s="161"/>
      <c r="F7" s="162">
        <v>83280</v>
      </c>
      <c r="G7" s="163"/>
      <c r="H7" s="164"/>
    </row>
    <row r="8" spans="1:8">
      <c r="A8" s="165"/>
      <c r="B8" s="166"/>
      <c r="C8" s="167"/>
      <c r="D8" s="168">
        <v>40289</v>
      </c>
      <c r="E8" s="169"/>
      <c r="F8" s="170">
        <v>43123</v>
      </c>
      <c r="G8" s="171"/>
      <c r="H8" s="172"/>
    </row>
    <row r="9" spans="1:8">
      <c r="A9" s="153" t="s">
        <v>540</v>
      </c>
      <c r="B9" s="158"/>
      <c r="C9" s="159"/>
      <c r="D9" s="160">
        <v>95620</v>
      </c>
      <c r="E9" s="161"/>
      <c r="F9" s="162">
        <v>88968</v>
      </c>
      <c r="G9" s="163"/>
      <c r="H9" s="164"/>
    </row>
    <row r="10" spans="1:8">
      <c r="A10" s="165"/>
      <c r="B10" s="166"/>
      <c r="C10" s="167"/>
      <c r="D10" s="168">
        <v>35294</v>
      </c>
      <c r="E10" s="169"/>
      <c r="F10" s="170">
        <v>45482</v>
      </c>
      <c r="G10" s="171"/>
      <c r="H10" s="172"/>
    </row>
    <row r="11" spans="1:8">
      <c r="A11" s="153" t="s">
        <v>541</v>
      </c>
      <c r="B11" s="158"/>
      <c r="C11" s="159"/>
      <c r="D11" s="160">
        <v>97184</v>
      </c>
      <c r="E11" s="161"/>
      <c r="F11" s="162">
        <v>85173</v>
      </c>
      <c r="G11" s="163"/>
      <c r="H11" s="164"/>
    </row>
    <row r="12" spans="1:8">
      <c r="A12" s="165"/>
      <c r="B12" s="166"/>
      <c r="C12" s="173"/>
      <c r="D12" s="168">
        <v>56347</v>
      </c>
      <c r="E12" s="169"/>
      <c r="F12" s="170">
        <v>43913</v>
      </c>
      <c r="G12" s="171"/>
      <c r="H12" s="172"/>
    </row>
    <row r="13" spans="1:8">
      <c r="A13" s="153"/>
      <c r="B13" s="158"/>
      <c r="C13" s="174"/>
      <c r="D13" s="175">
        <v>83806</v>
      </c>
      <c r="E13" s="176"/>
      <c r="F13" s="177">
        <v>89899</v>
      </c>
      <c r="G13" s="178"/>
      <c r="H13" s="164"/>
    </row>
    <row r="14" spans="1:8">
      <c r="A14" s="165"/>
      <c r="B14" s="166"/>
      <c r="C14" s="167"/>
      <c r="D14" s="168">
        <v>41902</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1.57</v>
      </c>
      <c r="C19" s="179">
        <f>ROUND(VALUE(SUBSTITUTE(実質収支比率等に係る経年分析!G$48,"▲","-")),2)</f>
        <v>0.64</v>
      </c>
      <c r="D19" s="179">
        <f>ROUND(VALUE(SUBSTITUTE(実質収支比率等に係る経年分析!H$48,"▲","-")),2)</f>
        <v>0.77</v>
      </c>
      <c r="E19" s="179">
        <f>ROUND(VALUE(SUBSTITUTE(実質収支比率等に係る経年分析!I$48,"▲","-")),2)</f>
        <v>1.92</v>
      </c>
      <c r="F19" s="179">
        <f>ROUND(VALUE(SUBSTITUTE(実質収支比率等に係る経年分析!J$48,"▲","-")),2)</f>
        <v>2.94</v>
      </c>
    </row>
    <row r="20" spans="1:11">
      <c r="A20" s="179" t="s">
        <v>55</v>
      </c>
      <c r="B20" s="179">
        <f>ROUND(VALUE(SUBSTITUTE(実質収支比率等に係る経年分析!F$47,"▲","-")),2)</f>
        <v>25.35</v>
      </c>
      <c r="C20" s="179">
        <f>ROUND(VALUE(SUBSTITUTE(実質収支比率等に係る経年分析!G$47,"▲","-")),2)</f>
        <v>25.99</v>
      </c>
      <c r="D20" s="179">
        <f>ROUND(VALUE(SUBSTITUTE(実質収支比率等に係る経年分析!H$47,"▲","-")),2)</f>
        <v>23.12</v>
      </c>
      <c r="E20" s="179">
        <f>ROUND(VALUE(SUBSTITUTE(実質収支比率等に係る経年分析!I$47,"▲","-")),2)</f>
        <v>23.69</v>
      </c>
      <c r="F20" s="179">
        <f>ROUND(VALUE(SUBSTITUTE(実質収支比率等に係る経年分析!J$47,"▲","-")),2)</f>
        <v>24.87</v>
      </c>
    </row>
    <row r="21" spans="1:11">
      <c r="A21" s="179" t="s">
        <v>56</v>
      </c>
      <c r="B21" s="179">
        <f>IF(ISNUMBER(VALUE(SUBSTITUTE(実質収支比率等に係る経年分析!F$49,"▲","-"))),ROUND(VALUE(SUBSTITUTE(実質収支比率等に係る経年分析!F$49,"▲","-")),2),NA())</f>
        <v>0.01</v>
      </c>
      <c r="C21" s="179">
        <f>IF(ISNUMBER(VALUE(SUBSTITUTE(実質収支比率等に係る経年分析!G$49,"▲","-"))),ROUND(VALUE(SUBSTITUTE(実質収支比率等に係る経年分析!G$49,"▲","-")),2),NA())</f>
        <v>-0.13</v>
      </c>
      <c r="D21" s="179">
        <f>IF(ISNUMBER(VALUE(SUBSTITUTE(実質収支比率等に係る経年分析!H$49,"▲","-"))),ROUND(VALUE(SUBSTITUTE(実質収支比率等に係る経年分析!H$49,"▲","-")),2),NA())</f>
        <v>-3.07</v>
      </c>
      <c r="E21" s="179">
        <f>IF(ISNUMBER(VALUE(SUBSTITUTE(実質収支比率等に係る経年分析!I$49,"▲","-"))),ROUND(VALUE(SUBSTITUTE(実質収支比率等に係る経年分析!I$49,"▲","-")),2),NA())</f>
        <v>1.54</v>
      </c>
      <c r="F21" s="179">
        <f>IF(ISNUMBER(VALUE(SUBSTITUTE(実質収支比率等に係る経年分析!J$49,"▲","-"))),ROUND(VALUE(SUBSTITUTE(実質収支比率等に係る経年分析!J$49,"▲","-")),2),NA())</f>
        <v>1.98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0.62</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1.63</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2.94</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9.1199999999999992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10.029999999999999</v>
      </c>
    </row>
    <row r="36" spans="1:16">
      <c r="A36" s="180" t="str">
        <f>IF(連結実質赤字比率に係る赤字・黒字の構成分析!C$34="",NA(),連結実質赤字比率に係る赤字・黒字の構成分析!C$34)</f>
        <v>市立八幡浜総合病院事業会計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18.84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20.81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23.08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2490</v>
      </c>
      <c r="E42" s="181"/>
      <c r="F42" s="181"/>
      <c r="G42" s="181">
        <f>'実質公債費比率（分子）の構造'!L$52</f>
        <v>2428</v>
      </c>
      <c r="H42" s="181"/>
      <c r="I42" s="181"/>
      <c r="J42" s="181">
        <f>'実質公債費比率（分子）の構造'!M$52</f>
        <v>2560</v>
      </c>
      <c r="K42" s="181"/>
      <c r="L42" s="181"/>
      <c r="M42" s="181">
        <f>'実質公債費比率（分子）の構造'!N$52</f>
        <v>2551</v>
      </c>
      <c r="N42" s="181"/>
      <c r="O42" s="181"/>
      <c r="P42" s="181">
        <f>'実質公債費比率（分子）の構造'!O$52</f>
        <v>2569</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161</v>
      </c>
      <c r="C44" s="181"/>
      <c r="D44" s="181"/>
      <c r="E44" s="181">
        <f>'実質公債費比率（分子）の構造'!L$50</f>
        <v>138</v>
      </c>
      <c r="F44" s="181"/>
      <c r="G44" s="181"/>
      <c r="H44" s="181">
        <f>'実質公債費比率（分子）の構造'!M$50</f>
        <v>112</v>
      </c>
      <c r="I44" s="181"/>
      <c r="J44" s="181"/>
      <c r="K44" s="181">
        <f>'実質公債費比率（分子）の構造'!N$50</f>
        <v>89</v>
      </c>
      <c r="L44" s="181"/>
      <c r="M44" s="181"/>
      <c r="N44" s="181">
        <f>'実質公債費比率（分子）の構造'!O$50</f>
        <v>78</v>
      </c>
      <c r="O44" s="181"/>
      <c r="P44" s="181"/>
    </row>
    <row r="45" spans="1:16">
      <c r="A45" s="181" t="s">
        <v>66</v>
      </c>
      <c r="B45" s="181">
        <f>'実質公債費比率（分子）の構造'!K$49</f>
        <v>8</v>
      </c>
      <c r="C45" s="181"/>
      <c r="D45" s="181"/>
      <c r="E45" s="181">
        <f>'実質公債費比率（分子）の構造'!L$49</f>
        <v>7</v>
      </c>
      <c r="F45" s="181"/>
      <c r="G45" s="181"/>
      <c r="H45" s="181">
        <f>'実質公債費比率（分子）の構造'!M$49</f>
        <v>7</v>
      </c>
      <c r="I45" s="181"/>
      <c r="J45" s="181"/>
      <c r="K45" s="181">
        <f>'実質公債費比率（分子）の構造'!N$49</f>
        <v>6</v>
      </c>
      <c r="L45" s="181"/>
      <c r="M45" s="181"/>
      <c r="N45" s="181">
        <f>'実質公債費比率（分子）の構造'!O$49</f>
        <v>6</v>
      </c>
      <c r="O45" s="181"/>
      <c r="P45" s="181"/>
    </row>
    <row r="46" spans="1:16">
      <c r="A46" s="181" t="s">
        <v>67</v>
      </c>
      <c r="B46" s="181">
        <f>'実質公債費比率（分子）の構造'!K$48</f>
        <v>1114</v>
      </c>
      <c r="C46" s="181"/>
      <c r="D46" s="181"/>
      <c r="E46" s="181">
        <f>'実質公債費比率（分子）の構造'!L$48</f>
        <v>1025</v>
      </c>
      <c r="F46" s="181"/>
      <c r="G46" s="181"/>
      <c r="H46" s="181">
        <f>'実質公債費比率（分子）の構造'!M$48</f>
        <v>1072</v>
      </c>
      <c r="I46" s="181"/>
      <c r="J46" s="181"/>
      <c r="K46" s="181">
        <f>'実質公債費比率（分子）の構造'!N$48</f>
        <v>1062</v>
      </c>
      <c r="L46" s="181"/>
      <c r="M46" s="181"/>
      <c r="N46" s="181">
        <f>'実質公債費比率（分子）の構造'!O$48</f>
        <v>959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2395</v>
      </c>
      <c r="C49" s="181"/>
      <c r="D49" s="181"/>
      <c r="E49" s="181">
        <f>'実質公債費比率（分子）の構造'!L$45</f>
        <v>2358</v>
      </c>
      <c r="F49" s="181"/>
      <c r="G49" s="181"/>
      <c r="H49" s="181">
        <f>'実質公債費比率（分子）の構造'!M$45</f>
        <v>2399</v>
      </c>
      <c r="I49" s="181"/>
      <c r="J49" s="181"/>
      <c r="K49" s="181">
        <f>'実質公債費比率（分子）の構造'!N$45</f>
        <v>2364</v>
      </c>
      <c r="L49" s="181"/>
      <c r="M49" s="181"/>
      <c r="N49" s="181">
        <f>'実質公債費比率（分子）の構造'!O$45</f>
        <v>2282</v>
      </c>
      <c r="O49" s="181"/>
      <c r="P49" s="181"/>
    </row>
    <row r="50" spans="1:16">
      <c r="A50" s="181" t="s">
        <v>71</v>
      </c>
      <c r="B50" s="181" t="e">
        <f>NA()</f>
        <v>#N/A</v>
      </c>
      <c r="C50" s="181">
        <f>IF(ISNUMBER('実質公債費比率（分子）の構造'!K$53),'実質公債費比率（分子）の構造'!K$53,NA())</f>
        <v>1188</v>
      </c>
      <c r="D50" s="181" t="e">
        <f>NA()</f>
        <v>#N/A</v>
      </c>
      <c r="E50" s="181" t="e">
        <f>NA()</f>
        <v>#N/A</v>
      </c>
      <c r="F50" s="181">
        <f>IF(ISNUMBER('実質公債費比率（分子）の構造'!L$53),'実質公債費比率（分子）の構造'!L$53,NA())</f>
        <v>1100</v>
      </c>
      <c r="G50" s="181" t="e">
        <f>NA()</f>
        <v>#N/A</v>
      </c>
      <c r="H50" s="181" t="e">
        <f>NA()</f>
        <v>#N/A</v>
      </c>
      <c r="I50" s="181">
        <f>IF(ISNUMBER('実質公債費比率（分子）の構造'!M$53),'実質公債費比率（分子）の構造'!M$53,NA())</f>
        <v>1030</v>
      </c>
      <c r="J50" s="181" t="e">
        <f>NA()</f>
        <v>#N/A</v>
      </c>
      <c r="K50" s="181" t="e">
        <f>NA()</f>
        <v>#N/A</v>
      </c>
      <c r="L50" s="181">
        <f>IF(ISNUMBER('実質公債費比率（分子）の構造'!N$53),'実質公債費比率（分子）の構造'!N$53,NA())</f>
        <v>970</v>
      </c>
      <c r="M50" s="181" t="e">
        <f>NA()</f>
        <v>#N/A</v>
      </c>
      <c r="N50" s="181" t="e">
        <f>NA()</f>
        <v>#N/A</v>
      </c>
      <c r="O50" s="181">
        <f>IF(ISNUMBER('実質公債費比率（分子）の構造'!O$53),'実質公債費比率（分子）の構造'!O$53,NA())</f>
        <v>756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23520</v>
      </c>
      <c r="E56" s="180"/>
      <c r="F56" s="180"/>
      <c r="G56" s="180">
        <f>'将来負担比率（分子）の構造'!J$52</f>
        <v>23874</v>
      </c>
      <c r="H56" s="180"/>
      <c r="I56" s="180"/>
      <c r="J56" s="180">
        <f>'将来負担比率（分子）の構造'!K$52</f>
        <v>24723</v>
      </c>
      <c r="K56" s="180"/>
      <c r="L56" s="180"/>
      <c r="M56" s="180">
        <f>'将来負担比率（分子）の構造'!L$52</f>
        <v>24507</v>
      </c>
      <c r="N56" s="180"/>
      <c r="O56" s="180"/>
      <c r="P56" s="180">
        <f>'将来負担比率（分子）の構造'!M$52</f>
        <v>24519</v>
      </c>
    </row>
    <row r="57" spans="1:16">
      <c r="A57" s="180" t="s">
        <v>42</v>
      </c>
      <c r="B57" s="180"/>
      <c r="C57" s="180"/>
      <c r="D57" s="180">
        <f>'将来負担比率（分子）の構造'!I$51</f>
        <v>2556</v>
      </c>
      <c r="E57" s="180"/>
      <c r="F57" s="180"/>
      <c r="G57" s="180">
        <f>'将来負担比率（分子）の構造'!J$51</f>
        <v>2052</v>
      </c>
      <c r="H57" s="180"/>
      <c r="I57" s="180"/>
      <c r="J57" s="180">
        <f>'将来負担比率（分子）の構造'!K$51</f>
        <v>1749</v>
      </c>
      <c r="K57" s="180"/>
      <c r="L57" s="180"/>
      <c r="M57" s="180">
        <f>'将来負担比率（分子）の構造'!L$51</f>
        <v>1526</v>
      </c>
      <c r="N57" s="180"/>
      <c r="O57" s="180"/>
      <c r="P57" s="180">
        <f>'将来負担比率（分子）の構造'!M$51</f>
        <v>1237</v>
      </c>
    </row>
    <row r="58" spans="1:16">
      <c r="A58" s="180" t="s">
        <v>41</v>
      </c>
      <c r="B58" s="180"/>
      <c r="C58" s="180"/>
      <c r="D58" s="180">
        <f>'将来負担比率（分子）の構造'!I$50</f>
        <v>4755</v>
      </c>
      <c r="E58" s="180"/>
      <c r="F58" s="180"/>
      <c r="G58" s="180">
        <f>'将来負担比率（分子）の構造'!J$50</f>
        <v>4792</v>
      </c>
      <c r="H58" s="180"/>
      <c r="I58" s="180"/>
      <c r="J58" s="180">
        <f>'将来負担比率（分子）の構造'!K$50</f>
        <v>4281</v>
      </c>
      <c r="K58" s="180"/>
      <c r="L58" s="180"/>
      <c r="M58" s="180">
        <f>'将来負担比率（分子）の構造'!L$50</f>
        <v>4340</v>
      </c>
      <c r="N58" s="180"/>
      <c r="O58" s="180"/>
      <c r="P58" s="180">
        <f>'将来負担比率（分子）の構造'!M$50</f>
        <v>4449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13</v>
      </c>
      <c r="C61" s="180"/>
      <c r="D61" s="180"/>
      <c r="E61" s="180">
        <f>'将来負担比率（分子）の構造'!J$46</f>
        <v>24</v>
      </c>
      <c r="F61" s="180"/>
      <c r="G61" s="180"/>
      <c r="H61" s="180">
        <f>'将来負担比率（分子）の構造'!K$46</f>
        <v>22</v>
      </c>
      <c r="I61" s="180"/>
      <c r="J61" s="180"/>
      <c r="K61" s="180">
        <f>'将来負担比率（分子）の構造'!L$46</f>
        <v>26</v>
      </c>
      <c r="L61" s="180"/>
      <c r="M61" s="180"/>
      <c r="N61" s="180">
        <f>'将来負担比率（分子）の構造'!M$46</f>
        <v>26</v>
      </c>
      <c r="O61" s="180"/>
      <c r="P61" s="180"/>
    </row>
    <row r="62" spans="1:16">
      <c r="A62" s="180" t="s">
        <v>35</v>
      </c>
      <c r="B62" s="180">
        <f>'将来負担比率（分子）の構造'!I$45</f>
        <v>2629</v>
      </c>
      <c r="C62" s="180"/>
      <c r="D62" s="180"/>
      <c r="E62" s="180">
        <f>'将来負担比率（分子）の構造'!J$45</f>
        <v>2538</v>
      </c>
      <c r="F62" s="180"/>
      <c r="G62" s="180"/>
      <c r="H62" s="180">
        <f>'将来負担比率（分子）の構造'!K$45</f>
        <v>2292</v>
      </c>
      <c r="I62" s="180"/>
      <c r="J62" s="180"/>
      <c r="K62" s="180">
        <f>'将来負担比率（分子）の構造'!L$45</f>
        <v>2236</v>
      </c>
      <c r="L62" s="180"/>
      <c r="M62" s="180"/>
      <c r="N62" s="180">
        <f>'将来負担比率（分子）の構造'!M$45</f>
        <v>2212</v>
      </c>
      <c r="O62" s="180"/>
      <c r="P62" s="180"/>
    </row>
    <row r="63" spans="1:16">
      <c r="A63" s="180" t="s">
        <v>34</v>
      </c>
      <c r="B63" s="180">
        <f>'将来負担比率（分子）の構造'!I$44</f>
        <v>236</v>
      </c>
      <c r="C63" s="180"/>
      <c r="D63" s="180"/>
      <c r="E63" s="180">
        <f>'将来負担比率（分子）の構造'!J$44</f>
        <v>201</v>
      </c>
      <c r="F63" s="180"/>
      <c r="G63" s="180"/>
      <c r="H63" s="180">
        <f>'将来負担比率（分子）の構造'!K$44</f>
        <v>166</v>
      </c>
      <c r="I63" s="180"/>
      <c r="J63" s="180"/>
      <c r="K63" s="180">
        <f>'将来負担比率（分子）の構造'!L$44</f>
        <v>133</v>
      </c>
      <c r="L63" s="180"/>
      <c r="M63" s="180"/>
      <c r="N63" s="180">
        <f>'将来負担比率（分子）の構造'!M$44</f>
        <v>142</v>
      </c>
      <c r="O63" s="180"/>
      <c r="P63" s="180"/>
    </row>
    <row r="64" spans="1:16">
      <c r="A64" s="180" t="s">
        <v>33</v>
      </c>
      <c r="B64" s="180">
        <f>'将来負担比率（分子）の構造'!I$43</f>
        <v>12252</v>
      </c>
      <c r="C64" s="180"/>
      <c r="D64" s="180"/>
      <c r="E64" s="180">
        <f>'将来負担比率（分子）の構造'!J$43</f>
        <v>14102</v>
      </c>
      <c r="F64" s="180"/>
      <c r="G64" s="180"/>
      <c r="H64" s="180">
        <f>'将来負担比率（分子）の構造'!K$43</f>
        <v>14372</v>
      </c>
      <c r="I64" s="180"/>
      <c r="J64" s="180"/>
      <c r="K64" s="180">
        <f>'将来負担比率（分子）の構造'!L$43</f>
        <v>13057</v>
      </c>
      <c r="L64" s="180"/>
      <c r="M64" s="180"/>
      <c r="N64" s="180">
        <f>'将来負担比率（分子）の構造'!M$43</f>
        <v>12481</v>
      </c>
      <c r="O64" s="180"/>
      <c r="P64" s="180"/>
    </row>
    <row r="65" spans="1:16">
      <c r="A65" s="180" t="s">
        <v>32</v>
      </c>
      <c r="B65" s="180">
        <f>'将来負担比率（分子）の構造'!I$42</f>
        <v>560</v>
      </c>
      <c r="C65" s="180"/>
      <c r="D65" s="180"/>
      <c r="E65" s="180">
        <f>'将来負担比率（分子）の構造'!J$42</f>
        <v>445</v>
      </c>
      <c r="F65" s="180"/>
      <c r="G65" s="180"/>
      <c r="H65" s="180">
        <f>'将来負担比率（分子）の構造'!K$42</f>
        <v>347</v>
      </c>
      <c r="I65" s="180"/>
      <c r="J65" s="180"/>
      <c r="K65" s="180">
        <f>'将来負担比率（分子）の構造'!L$42</f>
        <v>268</v>
      </c>
      <c r="L65" s="180"/>
      <c r="M65" s="180"/>
      <c r="N65" s="180">
        <f>'将来負担比率（分子）の構造'!M$42</f>
        <v>198</v>
      </c>
      <c r="O65" s="180"/>
      <c r="P65" s="180"/>
    </row>
    <row r="66" spans="1:16">
      <c r="A66" s="180" t="s">
        <v>31</v>
      </c>
      <c r="B66" s="180">
        <f>'将来負担比率（分子）の構造'!I$41</f>
        <v>21651</v>
      </c>
      <c r="C66" s="180"/>
      <c r="D66" s="180"/>
      <c r="E66" s="180">
        <f>'将来負担比率（分子）の構造'!J$41</f>
        <v>21727</v>
      </c>
      <c r="F66" s="180"/>
      <c r="G66" s="180"/>
      <c r="H66" s="180">
        <f>'将来負担比率（分子）の構造'!K$41</f>
        <v>21611</v>
      </c>
      <c r="I66" s="180"/>
      <c r="J66" s="180"/>
      <c r="K66" s="180">
        <f>'将来負担比率（分子）の構造'!L$41</f>
        <v>21723</v>
      </c>
      <c r="L66" s="180"/>
      <c r="M66" s="180"/>
      <c r="N66" s="180">
        <f>'将来負担比率（分子）の構造'!M$41</f>
        <v>22396</v>
      </c>
      <c r="O66" s="180"/>
      <c r="P66" s="180"/>
    </row>
    <row r="67" spans="1:16">
      <c r="A67" s="180" t="s">
        <v>75</v>
      </c>
      <c r="B67" s="180" t="e">
        <f>NA()</f>
        <v>#N/A</v>
      </c>
      <c r="C67" s="180">
        <f>IF(ISNUMBER('将来負担比率（分子）の構造'!I$53), IF('将来負担比率（分子）の構造'!I$53 &lt; 0, 0, '将来負担比率（分子）の構造'!I$53), NA())</f>
        <v>6509</v>
      </c>
      <c r="D67" s="180" t="e">
        <f>NA()</f>
        <v>#N/A</v>
      </c>
      <c r="E67" s="180" t="e">
        <f>NA()</f>
        <v>#N/A</v>
      </c>
      <c r="F67" s="180">
        <f>IF(ISNUMBER('将来負担比率（分子）の構造'!J$53), IF('将来負担比率（分子）の構造'!J$53 &lt; 0, 0, '将来負担比率（分子）の構造'!J$53), NA())</f>
        <v>8319</v>
      </c>
      <c r="G67" s="180" t="e">
        <f>NA()</f>
        <v>#N/A</v>
      </c>
      <c r="H67" s="180" t="e">
        <f>NA()</f>
        <v>#N/A</v>
      </c>
      <c r="I67" s="180">
        <f>IF(ISNUMBER('将来負担比率（分子）の構造'!K$53), IF('将来負担比率（分子）の構造'!K$53 &lt; 0, 0, '将来負担比率（分子）の構造'!K$53), NA())</f>
        <v>8059</v>
      </c>
      <c r="J67" s="180" t="e">
        <f>NA()</f>
        <v>#N/A</v>
      </c>
      <c r="K67" s="180" t="e">
        <f>NA()</f>
        <v>#N/A</v>
      </c>
      <c r="L67" s="180">
        <f>IF(ISNUMBER('将来負担比率（分子）の構造'!L$53), IF('将来負担比率（分子）の構造'!L$53 &lt; 0, 0, '将来負担比率（分子）の構造'!L$53), NA())</f>
        <v>7069</v>
      </c>
      <c r="M67" s="180" t="e">
        <f>NA()</f>
        <v>#N/A</v>
      </c>
      <c r="N67" s="180" t="e">
        <f>NA()</f>
        <v>#N/A</v>
      </c>
      <c r="O67" s="180">
        <f>IF(ISNUMBER('将来負担比率（分子）の構造'!M$53), IF('将来負担比率（分子）の構造'!M$53 &lt; 0, 0, '将来負担比率（分子）の構造'!M$53), NA())</f>
        <v>7251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2618</v>
      </c>
      <c r="C72" s="184">
        <f>基金残高に係る経年分析!G55</f>
        <v>2663</v>
      </c>
      <c r="D72" s="184">
        <f>基金残高に係る経年分析!H55</f>
        <v>2771</v>
      </c>
    </row>
    <row r="73" spans="1:16">
      <c r="A73" s="183" t="s">
        <v>78</v>
      </c>
      <c r="B73" s="184">
        <f>基金残高に係る経年分析!F56</f>
        <v>716</v>
      </c>
      <c r="C73" s="184">
        <f>基金残高に係る経年分析!G56</f>
        <v>736</v>
      </c>
      <c r="D73" s="184">
        <f>基金残高に係る経年分析!H56</f>
        <v>746</v>
      </c>
    </row>
    <row r="74" spans="1:16">
      <c r="A74" s="183" t="s">
        <v>79</v>
      </c>
      <c r="B74" s="184">
        <f>基金残高に係る経年分析!F57</f>
        <v>2116</v>
      </c>
      <c r="C74" s="184">
        <f>基金残高に係る経年分析!G57</f>
        <v>2099</v>
      </c>
      <c r="D74" s="184">
        <f>基金残高に係る経年分析!H57</f>
        <v>2059</v>
      </c>
    </row>
  </sheetData>
  <sheetProtection algorithmName="SHA-512" hashValue="06k74nwbiVi3/tuMry0VflocDBAP2pSXqyBxzc+3a+wnA9GpHQKS8cgnPzMHUD9tZzJBHkrReCXr/qu0eMttDw==" saltValue="4wb3hFAxBpDqn1I9g2sV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221</v>
      </c>
      <c r="C5" s="761"/>
      <c r="D5" s="761"/>
      <c r="E5" s="761"/>
      <c r="F5" s="761"/>
      <c r="G5" s="761"/>
      <c r="H5" s="761"/>
      <c r="I5" s="761"/>
      <c r="J5" s="761"/>
      <c r="K5" s="761"/>
      <c r="L5" s="761"/>
      <c r="M5" s="761"/>
      <c r="N5" s="761"/>
      <c r="O5" s="761"/>
      <c r="P5" s="761"/>
      <c r="Q5" s="762"/>
      <c r="R5" s="726">
        <v>3468649</v>
      </c>
      <c r="S5" s="727"/>
      <c r="T5" s="727"/>
      <c r="U5" s="727"/>
      <c r="V5" s="727"/>
      <c r="W5" s="727"/>
      <c r="X5" s="727"/>
      <c r="Y5" s="773"/>
      <c r="Z5" s="791">
        <v>16.7</v>
      </c>
      <c r="AA5" s="791"/>
      <c r="AB5" s="791"/>
      <c r="AC5" s="791"/>
      <c r="AD5" s="792">
        <v>3392388</v>
      </c>
      <c r="AE5" s="792"/>
      <c r="AF5" s="792"/>
      <c r="AG5" s="792"/>
      <c r="AH5" s="792"/>
      <c r="AI5" s="792"/>
      <c r="AJ5" s="792"/>
      <c r="AK5" s="792"/>
      <c r="AL5" s="774">
        <v>31.6</v>
      </c>
      <c r="AM5" s="743"/>
      <c r="AN5" s="743"/>
      <c r="AO5" s="775"/>
      <c r="AP5" s="760" t="s">
        <v>222</v>
      </c>
      <c r="AQ5" s="761"/>
      <c r="AR5" s="761"/>
      <c r="AS5" s="761"/>
      <c r="AT5" s="761"/>
      <c r="AU5" s="761"/>
      <c r="AV5" s="761"/>
      <c r="AW5" s="761"/>
      <c r="AX5" s="761"/>
      <c r="AY5" s="761"/>
      <c r="AZ5" s="761"/>
      <c r="BA5" s="761"/>
      <c r="BB5" s="761"/>
      <c r="BC5" s="761"/>
      <c r="BD5" s="761"/>
      <c r="BE5" s="761"/>
      <c r="BF5" s="762"/>
      <c r="BG5" s="667">
        <v>3391925</v>
      </c>
      <c r="BH5" s="668"/>
      <c r="BI5" s="668"/>
      <c r="BJ5" s="668"/>
      <c r="BK5" s="668"/>
      <c r="BL5" s="668"/>
      <c r="BM5" s="668"/>
      <c r="BN5" s="669"/>
      <c r="BO5" s="723">
        <v>97.8</v>
      </c>
      <c r="BP5" s="723"/>
      <c r="BQ5" s="723"/>
      <c r="BR5" s="723"/>
      <c r="BS5" s="724">
        <v>40303</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c r="B6" s="664" t="s">
        <v>226</v>
      </c>
      <c r="C6" s="665"/>
      <c r="D6" s="665"/>
      <c r="E6" s="665"/>
      <c r="F6" s="665"/>
      <c r="G6" s="665"/>
      <c r="H6" s="665"/>
      <c r="I6" s="665"/>
      <c r="J6" s="665"/>
      <c r="K6" s="665"/>
      <c r="L6" s="665"/>
      <c r="M6" s="665"/>
      <c r="N6" s="665"/>
      <c r="O6" s="665"/>
      <c r="P6" s="665"/>
      <c r="Q6" s="666"/>
      <c r="R6" s="667">
        <v>122410</v>
      </c>
      <c r="S6" s="668"/>
      <c r="T6" s="668"/>
      <c r="U6" s="668"/>
      <c r="V6" s="668"/>
      <c r="W6" s="668"/>
      <c r="X6" s="668"/>
      <c r="Y6" s="669"/>
      <c r="Z6" s="723">
        <v>0.6</v>
      </c>
      <c r="AA6" s="723"/>
      <c r="AB6" s="723"/>
      <c r="AC6" s="723"/>
      <c r="AD6" s="724">
        <v>122410</v>
      </c>
      <c r="AE6" s="724"/>
      <c r="AF6" s="724"/>
      <c r="AG6" s="724"/>
      <c r="AH6" s="724"/>
      <c r="AI6" s="724"/>
      <c r="AJ6" s="724"/>
      <c r="AK6" s="724"/>
      <c r="AL6" s="670">
        <v>1.1000000000000001</v>
      </c>
      <c r="AM6" s="671"/>
      <c r="AN6" s="671"/>
      <c r="AO6" s="725"/>
      <c r="AP6" s="664" t="s">
        <v>227</v>
      </c>
      <c r="AQ6" s="665"/>
      <c r="AR6" s="665"/>
      <c r="AS6" s="665"/>
      <c r="AT6" s="665"/>
      <c r="AU6" s="665"/>
      <c r="AV6" s="665"/>
      <c r="AW6" s="665"/>
      <c r="AX6" s="665"/>
      <c r="AY6" s="665"/>
      <c r="AZ6" s="665"/>
      <c r="BA6" s="665"/>
      <c r="BB6" s="665"/>
      <c r="BC6" s="665"/>
      <c r="BD6" s="665"/>
      <c r="BE6" s="665"/>
      <c r="BF6" s="666"/>
      <c r="BG6" s="667">
        <v>3391925</v>
      </c>
      <c r="BH6" s="668"/>
      <c r="BI6" s="668"/>
      <c r="BJ6" s="668"/>
      <c r="BK6" s="668"/>
      <c r="BL6" s="668"/>
      <c r="BM6" s="668"/>
      <c r="BN6" s="669"/>
      <c r="BO6" s="723">
        <v>97.8</v>
      </c>
      <c r="BP6" s="723"/>
      <c r="BQ6" s="723"/>
      <c r="BR6" s="723"/>
      <c r="BS6" s="724">
        <v>40303</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7">
        <v>144925</v>
      </c>
      <c r="CS6" s="668"/>
      <c r="CT6" s="668"/>
      <c r="CU6" s="668"/>
      <c r="CV6" s="668"/>
      <c r="CW6" s="668"/>
      <c r="CX6" s="668"/>
      <c r="CY6" s="669"/>
      <c r="CZ6" s="774">
        <v>0.7</v>
      </c>
      <c r="DA6" s="743"/>
      <c r="DB6" s="743"/>
      <c r="DC6" s="777"/>
      <c r="DD6" s="655" t="s">
        <v>229</v>
      </c>
      <c r="DE6" s="668"/>
      <c r="DF6" s="668"/>
      <c r="DG6" s="668"/>
      <c r="DH6" s="668"/>
      <c r="DI6" s="668"/>
      <c r="DJ6" s="668"/>
      <c r="DK6" s="668"/>
      <c r="DL6" s="668"/>
      <c r="DM6" s="668"/>
      <c r="DN6" s="668"/>
      <c r="DO6" s="668"/>
      <c r="DP6" s="669"/>
      <c r="DQ6" s="655">
        <v>144925</v>
      </c>
      <c r="DR6" s="668"/>
      <c r="DS6" s="668"/>
      <c r="DT6" s="668"/>
      <c r="DU6" s="668"/>
      <c r="DV6" s="668"/>
      <c r="DW6" s="668"/>
      <c r="DX6" s="668"/>
      <c r="DY6" s="668"/>
      <c r="DZ6" s="668"/>
      <c r="EA6" s="668"/>
      <c r="EB6" s="668"/>
      <c r="EC6" s="704"/>
    </row>
    <row r="7" spans="2:143" ht="11.25" customHeight="1">
      <c r="B7" s="664" t="s">
        <v>230</v>
      </c>
      <c r="C7" s="665"/>
      <c r="D7" s="665"/>
      <c r="E7" s="665"/>
      <c r="F7" s="665"/>
      <c r="G7" s="665"/>
      <c r="H7" s="665"/>
      <c r="I7" s="665"/>
      <c r="J7" s="665"/>
      <c r="K7" s="665"/>
      <c r="L7" s="665"/>
      <c r="M7" s="665"/>
      <c r="N7" s="665"/>
      <c r="O7" s="665"/>
      <c r="P7" s="665"/>
      <c r="Q7" s="666"/>
      <c r="R7" s="667">
        <v>8641</v>
      </c>
      <c r="S7" s="668"/>
      <c r="T7" s="668"/>
      <c r="U7" s="668"/>
      <c r="V7" s="668"/>
      <c r="W7" s="668"/>
      <c r="X7" s="668"/>
      <c r="Y7" s="669"/>
      <c r="Z7" s="723">
        <v>0</v>
      </c>
      <c r="AA7" s="723"/>
      <c r="AB7" s="723"/>
      <c r="AC7" s="723"/>
      <c r="AD7" s="724">
        <v>8641</v>
      </c>
      <c r="AE7" s="724"/>
      <c r="AF7" s="724"/>
      <c r="AG7" s="724"/>
      <c r="AH7" s="724"/>
      <c r="AI7" s="724"/>
      <c r="AJ7" s="724"/>
      <c r="AK7" s="724"/>
      <c r="AL7" s="670">
        <v>0.1</v>
      </c>
      <c r="AM7" s="671"/>
      <c r="AN7" s="671"/>
      <c r="AO7" s="725"/>
      <c r="AP7" s="664" t="s">
        <v>231</v>
      </c>
      <c r="AQ7" s="665"/>
      <c r="AR7" s="665"/>
      <c r="AS7" s="665"/>
      <c r="AT7" s="665"/>
      <c r="AU7" s="665"/>
      <c r="AV7" s="665"/>
      <c r="AW7" s="665"/>
      <c r="AX7" s="665"/>
      <c r="AY7" s="665"/>
      <c r="AZ7" s="665"/>
      <c r="BA7" s="665"/>
      <c r="BB7" s="665"/>
      <c r="BC7" s="665"/>
      <c r="BD7" s="665"/>
      <c r="BE7" s="665"/>
      <c r="BF7" s="666"/>
      <c r="BG7" s="667">
        <v>1599514</v>
      </c>
      <c r="BH7" s="668"/>
      <c r="BI7" s="668"/>
      <c r="BJ7" s="668"/>
      <c r="BK7" s="668"/>
      <c r="BL7" s="668"/>
      <c r="BM7" s="668"/>
      <c r="BN7" s="669"/>
      <c r="BO7" s="723">
        <v>46.1</v>
      </c>
      <c r="BP7" s="723"/>
      <c r="BQ7" s="723"/>
      <c r="BR7" s="723"/>
      <c r="BS7" s="724">
        <v>40303</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7">
        <v>2120572</v>
      </c>
      <c r="CS7" s="668"/>
      <c r="CT7" s="668"/>
      <c r="CU7" s="668"/>
      <c r="CV7" s="668"/>
      <c r="CW7" s="668"/>
      <c r="CX7" s="668"/>
      <c r="CY7" s="669"/>
      <c r="CZ7" s="723">
        <v>10.5</v>
      </c>
      <c r="DA7" s="723"/>
      <c r="DB7" s="723"/>
      <c r="DC7" s="723"/>
      <c r="DD7" s="655">
        <v>91596</v>
      </c>
      <c r="DE7" s="668"/>
      <c r="DF7" s="668"/>
      <c r="DG7" s="668"/>
      <c r="DH7" s="668"/>
      <c r="DI7" s="668"/>
      <c r="DJ7" s="668"/>
      <c r="DK7" s="668"/>
      <c r="DL7" s="668"/>
      <c r="DM7" s="668"/>
      <c r="DN7" s="668"/>
      <c r="DO7" s="668"/>
      <c r="DP7" s="669"/>
      <c r="DQ7" s="655">
        <v>1733501</v>
      </c>
      <c r="DR7" s="668"/>
      <c r="DS7" s="668"/>
      <c r="DT7" s="668"/>
      <c r="DU7" s="668"/>
      <c r="DV7" s="668"/>
      <c r="DW7" s="668"/>
      <c r="DX7" s="668"/>
      <c r="DY7" s="668"/>
      <c r="DZ7" s="668"/>
      <c r="EA7" s="668"/>
      <c r="EB7" s="668"/>
      <c r="EC7" s="704"/>
    </row>
    <row r="8" spans="2:143" ht="11.25" customHeight="1">
      <c r="B8" s="664" t="s">
        <v>233</v>
      </c>
      <c r="C8" s="665"/>
      <c r="D8" s="665"/>
      <c r="E8" s="665"/>
      <c r="F8" s="665"/>
      <c r="G8" s="665"/>
      <c r="H8" s="665"/>
      <c r="I8" s="665"/>
      <c r="J8" s="665"/>
      <c r="K8" s="665"/>
      <c r="L8" s="665"/>
      <c r="M8" s="665"/>
      <c r="N8" s="665"/>
      <c r="O8" s="665"/>
      <c r="P8" s="665"/>
      <c r="Q8" s="666"/>
      <c r="R8" s="667">
        <v>14153</v>
      </c>
      <c r="S8" s="668"/>
      <c r="T8" s="668"/>
      <c r="U8" s="668"/>
      <c r="V8" s="668"/>
      <c r="W8" s="668"/>
      <c r="X8" s="668"/>
      <c r="Y8" s="669"/>
      <c r="Z8" s="723">
        <v>0.1</v>
      </c>
      <c r="AA8" s="723"/>
      <c r="AB8" s="723"/>
      <c r="AC8" s="723"/>
      <c r="AD8" s="724">
        <v>14153</v>
      </c>
      <c r="AE8" s="724"/>
      <c r="AF8" s="724"/>
      <c r="AG8" s="724"/>
      <c r="AH8" s="724"/>
      <c r="AI8" s="724"/>
      <c r="AJ8" s="724"/>
      <c r="AK8" s="724"/>
      <c r="AL8" s="670">
        <v>0.1</v>
      </c>
      <c r="AM8" s="671"/>
      <c r="AN8" s="671"/>
      <c r="AO8" s="725"/>
      <c r="AP8" s="664" t="s">
        <v>234</v>
      </c>
      <c r="AQ8" s="665"/>
      <c r="AR8" s="665"/>
      <c r="AS8" s="665"/>
      <c r="AT8" s="665"/>
      <c r="AU8" s="665"/>
      <c r="AV8" s="665"/>
      <c r="AW8" s="665"/>
      <c r="AX8" s="665"/>
      <c r="AY8" s="665"/>
      <c r="AZ8" s="665"/>
      <c r="BA8" s="665"/>
      <c r="BB8" s="665"/>
      <c r="BC8" s="665"/>
      <c r="BD8" s="665"/>
      <c r="BE8" s="665"/>
      <c r="BF8" s="666"/>
      <c r="BG8" s="667">
        <v>55857</v>
      </c>
      <c r="BH8" s="668"/>
      <c r="BI8" s="668"/>
      <c r="BJ8" s="668"/>
      <c r="BK8" s="668"/>
      <c r="BL8" s="668"/>
      <c r="BM8" s="668"/>
      <c r="BN8" s="669"/>
      <c r="BO8" s="723">
        <v>1.6</v>
      </c>
      <c r="BP8" s="723"/>
      <c r="BQ8" s="723"/>
      <c r="BR8" s="723"/>
      <c r="BS8" s="655" t="s">
        <v>229</v>
      </c>
      <c r="BT8" s="668"/>
      <c r="BU8" s="668"/>
      <c r="BV8" s="668"/>
      <c r="BW8" s="668"/>
      <c r="BX8" s="668"/>
      <c r="BY8" s="668"/>
      <c r="BZ8" s="668"/>
      <c r="CA8" s="668"/>
      <c r="CB8" s="704"/>
      <c r="CD8" s="705" t="s">
        <v>235</v>
      </c>
      <c r="CE8" s="702"/>
      <c r="CF8" s="702"/>
      <c r="CG8" s="702"/>
      <c r="CH8" s="702"/>
      <c r="CI8" s="702"/>
      <c r="CJ8" s="702"/>
      <c r="CK8" s="702"/>
      <c r="CL8" s="702"/>
      <c r="CM8" s="702"/>
      <c r="CN8" s="702"/>
      <c r="CO8" s="702"/>
      <c r="CP8" s="702"/>
      <c r="CQ8" s="703"/>
      <c r="CR8" s="667">
        <v>6548587</v>
      </c>
      <c r="CS8" s="668"/>
      <c r="CT8" s="668"/>
      <c r="CU8" s="668"/>
      <c r="CV8" s="668"/>
      <c r="CW8" s="668"/>
      <c r="CX8" s="668"/>
      <c r="CY8" s="669"/>
      <c r="CZ8" s="723">
        <v>32.299999999999997</v>
      </c>
      <c r="DA8" s="723"/>
      <c r="DB8" s="723"/>
      <c r="DC8" s="723"/>
      <c r="DD8" s="655">
        <v>830307</v>
      </c>
      <c r="DE8" s="668"/>
      <c r="DF8" s="668"/>
      <c r="DG8" s="668"/>
      <c r="DH8" s="668"/>
      <c r="DI8" s="668"/>
      <c r="DJ8" s="668"/>
      <c r="DK8" s="668"/>
      <c r="DL8" s="668"/>
      <c r="DM8" s="668"/>
      <c r="DN8" s="668"/>
      <c r="DO8" s="668"/>
      <c r="DP8" s="669"/>
      <c r="DQ8" s="655">
        <v>3251912</v>
      </c>
      <c r="DR8" s="668"/>
      <c r="DS8" s="668"/>
      <c r="DT8" s="668"/>
      <c r="DU8" s="668"/>
      <c r="DV8" s="668"/>
      <c r="DW8" s="668"/>
      <c r="DX8" s="668"/>
      <c r="DY8" s="668"/>
      <c r="DZ8" s="668"/>
      <c r="EA8" s="668"/>
      <c r="EB8" s="668"/>
      <c r="EC8" s="704"/>
    </row>
    <row r="9" spans="2:143" ht="11.25" customHeight="1">
      <c r="B9" s="664" t="s">
        <v>236</v>
      </c>
      <c r="C9" s="665"/>
      <c r="D9" s="665"/>
      <c r="E9" s="665"/>
      <c r="F9" s="665"/>
      <c r="G9" s="665"/>
      <c r="H9" s="665"/>
      <c r="I9" s="665"/>
      <c r="J9" s="665"/>
      <c r="K9" s="665"/>
      <c r="L9" s="665"/>
      <c r="M9" s="665"/>
      <c r="N9" s="665"/>
      <c r="O9" s="665"/>
      <c r="P9" s="665"/>
      <c r="Q9" s="666"/>
      <c r="R9" s="667">
        <v>11860</v>
      </c>
      <c r="S9" s="668"/>
      <c r="T9" s="668"/>
      <c r="U9" s="668"/>
      <c r="V9" s="668"/>
      <c r="W9" s="668"/>
      <c r="X9" s="668"/>
      <c r="Y9" s="669"/>
      <c r="Z9" s="723">
        <v>0.1</v>
      </c>
      <c r="AA9" s="723"/>
      <c r="AB9" s="723"/>
      <c r="AC9" s="723"/>
      <c r="AD9" s="724">
        <v>11860</v>
      </c>
      <c r="AE9" s="724"/>
      <c r="AF9" s="724"/>
      <c r="AG9" s="724"/>
      <c r="AH9" s="724"/>
      <c r="AI9" s="724"/>
      <c r="AJ9" s="724"/>
      <c r="AK9" s="724"/>
      <c r="AL9" s="670">
        <v>0.1</v>
      </c>
      <c r="AM9" s="671"/>
      <c r="AN9" s="671"/>
      <c r="AO9" s="725"/>
      <c r="AP9" s="664" t="s">
        <v>237</v>
      </c>
      <c r="AQ9" s="665"/>
      <c r="AR9" s="665"/>
      <c r="AS9" s="665"/>
      <c r="AT9" s="665"/>
      <c r="AU9" s="665"/>
      <c r="AV9" s="665"/>
      <c r="AW9" s="665"/>
      <c r="AX9" s="665"/>
      <c r="AY9" s="665"/>
      <c r="AZ9" s="665"/>
      <c r="BA9" s="665"/>
      <c r="BB9" s="665"/>
      <c r="BC9" s="665"/>
      <c r="BD9" s="665"/>
      <c r="BE9" s="665"/>
      <c r="BF9" s="666"/>
      <c r="BG9" s="667">
        <v>1323347</v>
      </c>
      <c r="BH9" s="668"/>
      <c r="BI9" s="668"/>
      <c r="BJ9" s="668"/>
      <c r="BK9" s="668"/>
      <c r="BL9" s="668"/>
      <c r="BM9" s="668"/>
      <c r="BN9" s="669"/>
      <c r="BO9" s="723">
        <v>38.200000000000003</v>
      </c>
      <c r="BP9" s="723"/>
      <c r="BQ9" s="723"/>
      <c r="BR9" s="723"/>
      <c r="BS9" s="655" t="s">
        <v>238</v>
      </c>
      <c r="BT9" s="668"/>
      <c r="BU9" s="668"/>
      <c r="BV9" s="668"/>
      <c r="BW9" s="668"/>
      <c r="BX9" s="668"/>
      <c r="BY9" s="668"/>
      <c r="BZ9" s="668"/>
      <c r="CA9" s="668"/>
      <c r="CB9" s="704"/>
      <c r="CD9" s="705" t="s">
        <v>239</v>
      </c>
      <c r="CE9" s="702"/>
      <c r="CF9" s="702"/>
      <c r="CG9" s="702"/>
      <c r="CH9" s="702"/>
      <c r="CI9" s="702"/>
      <c r="CJ9" s="702"/>
      <c r="CK9" s="702"/>
      <c r="CL9" s="702"/>
      <c r="CM9" s="702"/>
      <c r="CN9" s="702"/>
      <c r="CO9" s="702"/>
      <c r="CP9" s="702"/>
      <c r="CQ9" s="703"/>
      <c r="CR9" s="667">
        <v>2167959</v>
      </c>
      <c r="CS9" s="668"/>
      <c r="CT9" s="668"/>
      <c r="CU9" s="668"/>
      <c r="CV9" s="668"/>
      <c r="CW9" s="668"/>
      <c r="CX9" s="668"/>
      <c r="CY9" s="669"/>
      <c r="CZ9" s="723">
        <v>10.7</v>
      </c>
      <c r="DA9" s="723"/>
      <c r="DB9" s="723"/>
      <c r="DC9" s="723"/>
      <c r="DD9" s="655">
        <v>6999</v>
      </c>
      <c r="DE9" s="668"/>
      <c r="DF9" s="668"/>
      <c r="DG9" s="668"/>
      <c r="DH9" s="668"/>
      <c r="DI9" s="668"/>
      <c r="DJ9" s="668"/>
      <c r="DK9" s="668"/>
      <c r="DL9" s="668"/>
      <c r="DM9" s="668"/>
      <c r="DN9" s="668"/>
      <c r="DO9" s="668"/>
      <c r="DP9" s="669"/>
      <c r="DQ9" s="655">
        <v>1560591</v>
      </c>
      <c r="DR9" s="668"/>
      <c r="DS9" s="668"/>
      <c r="DT9" s="668"/>
      <c r="DU9" s="668"/>
      <c r="DV9" s="668"/>
      <c r="DW9" s="668"/>
      <c r="DX9" s="668"/>
      <c r="DY9" s="668"/>
      <c r="DZ9" s="668"/>
      <c r="EA9" s="668"/>
      <c r="EB9" s="668"/>
      <c r="EC9" s="704"/>
    </row>
    <row r="10" spans="2:143" ht="11.25" customHeight="1">
      <c r="B10" s="664" t="s">
        <v>240</v>
      </c>
      <c r="C10" s="665"/>
      <c r="D10" s="665"/>
      <c r="E10" s="665"/>
      <c r="F10" s="665"/>
      <c r="G10" s="665"/>
      <c r="H10" s="665"/>
      <c r="I10" s="665"/>
      <c r="J10" s="665"/>
      <c r="K10" s="665"/>
      <c r="L10" s="665"/>
      <c r="M10" s="665"/>
      <c r="N10" s="665"/>
      <c r="O10" s="665"/>
      <c r="P10" s="665"/>
      <c r="Q10" s="666"/>
      <c r="R10" s="667" t="s">
        <v>238</v>
      </c>
      <c r="S10" s="668"/>
      <c r="T10" s="668"/>
      <c r="U10" s="668"/>
      <c r="V10" s="668"/>
      <c r="W10" s="668"/>
      <c r="X10" s="668"/>
      <c r="Y10" s="669"/>
      <c r="Z10" s="723" t="s">
        <v>229</v>
      </c>
      <c r="AA10" s="723"/>
      <c r="AB10" s="723"/>
      <c r="AC10" s="723"/>
      <c r="AD10" s="724" t="s">
        <v>229</v>
      </c>
      <c r="AE10" s="724"/>
      <c r="AF10" s="724"/>
      <c r="AG10" s="724"/>
      <c r="AH10" s="724"/>
      <c r="AI10" s="724"/>
      <c r="AJ10" s="724"/>
      <c r="AK10" s="724"/>
      <c r="AL10" s="670" t="s">
        <v>238</v>
      </c>
      <c r="AM10" s="671"/>
      <c r="AN10" s="671"/>
      <c r="AO10" s="725"/>
      <c r="AP10" s="664" t="s">
        <v>241</v>
      </c>
      <c r="AQ10" s="665"/>
      <c r="AR10" s="665"/>
      <c r="AS10" s="665"/>
      <c r="AT10" s="665"/>
      <c r="AU10" s="665"/>
      <c r="AV10" s="665"/>
      <c r="AW10" s="665"/>
      <c r="AX10" s="665"/>
      <c r="AY10" s="665"/>
      <c r="AZ10" s="665"/>
      <c r="BA10" s="665"/>
      <c r="BB10" s="665"/>
      <c r="BC10" s="665"/>
      <c r="BD10" s="665"/>
      <c r="BE10" s="665"/>
      <c r="BF10" s="666"/>
      <c r="BG10" s="667">
        <v>98658</v>
      </c>
      <c r="BH10" s="668"/>
      <c r="BI10" s="668"/>
      <c r="BJ10" s="668"/>
      <c r="BK10" s="668"/>
      <c r="BL10" s="668"/>
      <c r="BM10" s="668"/>
      <c r="BN10" s="669"/>
      <c r="BO10" s="723">
        <v>2.8</v>
      </c>
      <c r="BP10" s="723"/>
      <c r="BQ10" s="723"/>
      <c r="BR10" s="723"/>
      <c r="BS10" s="655">
        <v>16350</v>
      </c>
      <c r="BT10" s="668"/>
      <c r="BU10" s="668"/>
      <c r="BV10" s="668"/>
      <c r="BW10" s="668"/>
      <c r="BX10" s="668"/>
      <c r="BY10" s="668"/>
      <c r="BZ10" s="668"/>
      <c r="CA10" s="668"/>
      <c r="CB10" s="704"/>
      <c r="CD10" s="705" t="s">
        <v>242</v>
      </c>
      <c r="CE10" s="702"/>
      <c r="CF10" s="702"/>
      <c r="CG10" s="702"/>
      <c r="CH10" s="702"/>
      <c r="CI10" s="702"/>
      <c r="CJ10" s="702"/>
      <c r="CK10" s="702"/>
      <c r="CL10" s="702"/>
      <c r="CM10" s="702"/>
      <c r="CN10" s="702"/>
      <c r="CO10" s="702"/>
      <c r="CP10" s="702"/>
      <c r="CQ10" s="703"/>
      <c r="CR10" s="667">
        <v>20563</v>
      </c>
      <c r="CS10" s="668"/>
      <c r="CT10" s="668"/>
      <c r="CU10" s="668"/>
      <c r="CV10" s="668"/>
      <c r="CW10" s="668"/>
      <c r="CX10" s="668"/>
      <c r="CY10" s="669"/>
      <c r="CZ10" s="723">
        <v>0.1</v>
      </c>
      <c r="DA10" s="723"/>
      <c r="DB10" s="723"/>
      <c r="DC10" s="723"/>
      <c r="DD10" s="655" t="s">
        <v>238</v>
      </c>
      <c r="DE10" s="668"/>
      <c r="DF10" s="668"/>
      <c r="DG10" s="668"/>
      <c r="DH10" s="668"/>
      <c r="DI10" s="668"/>
      <c r="DJ10" s="668"/>
      <c r="DK10" s="668"/>
      <c r="DL10" s="668"/>
      <c r="DM10" s="668"/>
      <c r="DN10" s="668"/>
      <c r="DO10" s="668"/>
      <c r="DP10" s="669"/>
      <c r="DQ10" s="655">
        <v>463</v>
      </c>
      <c r="DR10" s="668"/>
      <c r="DS10" s="668"/>
      <c r="DT10" s="668"/>
      <c r="DU10" s="668"/>
      <c r="DV10" s="668"/>
      <c r="DW10" s="668"/>
      <c r="DX10" s="668"/>
      <c r="DY10" s="668"/>
      <c r="DZ10" s="668"/>
      <c r="EA10" s="668"/>
      <c r="EB10" s="668"/>
      <c r="EC10" s="704"/>
    </row>
    <row r="11" spans="2:143" ht="11.25" customHeight="1">
      <c r="B11" s="664" t="s">
        <v>243</v>
      </c>
      <c r="C11" s="665"/>
      <c r="D11" s="665"/>
      <c r="E11" s="665"/>
      <c r="F11" s="665"/>
      <c r="G11" s="665"/>
      <c r="H11" s="665"/>
      <c r="I11" s="665"/>
      <c r="J11" s="665"/>
      <c r="K11" s="665"/>
      <c r="L11" s="665"/>
      <c r="M11" s="665"/>
      <c r="N11" s="665"/>
      <c r="O11" s="665"/>
      <c r="P11" s="665"/>
      <c r="Q11" s="666"/>
      <c r="R11" s="667" t="s">
        <v>229</v>
      </c>
      <c r="S11" s="668"/>
      <c r="T11" s="668"/>
      <c r="U11" s="668"/>
      <c r="V11" s="668"/>
      <c r="W11" s="668"/>
      <c r="X11" s="668"/>
      <c r="Y11" s="669"/>
      <c r="Z11" s="723" t="s">
        <v>238</v>
      </c>
      <c r="AA11" s="723"/>
      <c r="AB11" s="723"/>
      <c r="AC11" s="723"/>
      <c r="AD11" s="724" t="s">
        <v>229</v>
      </c>
      <c r="AE11" s="724"/>
      <c r="AF11" s="724"/>
      <c r="AG11" s="724"/>
      <c r="AH11" s="724"/>
      <c r="AI11" s="724"/>
      <c r="AJ11" s="724"/>
      <c r="AK11" s="724"/>
      <c r="AL11" s="670" t="s">
        <v>229</v>
      </c>
      <c r="AM11" s="671"/>
      <c r="AN11" s="671"/>
      <c r="AO11" s="725"/>
      <c r="AP11" s="664" t="s">
        <v>244</v>
      </c>
      <c r="AQ11" s="665"/>
      <c r="AR11" s="665"/>
      <c r="AS11" s="665"/>
      <c r="AT11" s="665"/>
      <c r="AU11" s="665"/>
      <c r="AV11" s="665"/>
      <c r="AW11" s="665"/>
      <c r="AX11" s="665"/>
      <c r="AY11" s="665"/>
      <c r="AZ11" s="665"/>
      <c r="BA11" s="665"/>
      <c r="BB11" s="665"/>
      <c r="BC11" s="665"/>
      <c r="BD11" s="665"/>
      <c r="BE11" s="665"/>
      <c r="BF11" s="666"/>
      <c r="BG11" s="667">
        <v>121652</v>
      </c>
      <c r="BH11" s="668"/>
      <c r="BI11" s="668"/>
      <c r="BJ11" s="668"/>
      <c r="BK11" s="668"/>
      <c r="BL11" s="668"/>
      <c r="BM11" s="668"/>
      <c r="BN11" s="669"/>
      <c r="BO11" s="723">
        <v>3.5</v>
      </c>
      <c r="BP11" s="723"/>
      <c r="BQ11" s="723"/>
      <c r="BR11" s="723"/>
      <c r="BS11" s="655">
        <v>23953</v>
      </c>
      <c r="BT11" s="668"/>
      <c r="BU11" s="668"/>
      <c r="BV11" s="668"/>
      <c r="BW11" s="668"/>
      <c r="BX11" s="668"/>
      <c r="BY11" s="668"/>
      <c r="BZ11" s="668"/>
      <c r="CA11" s="668"/>
      <c r="CB11" s="704"/>
      <c r="CD11" s="705" t="s">
        <v>245</v>
      </c>
      <c r="CE11" s="702"/>
      <c r="CF11" s="702"/>
      <c r="CG11" s="702"/>
      <c r="CH11" s="702"/>
      <c r="CI11" s="702"/>
      <c r="CJ11" s="702"/>
      <c r="CK11" s="702"/>
      <c r="CL11" s="702"/>
      <c r="CM11" s="702"/>
      <c r="CN11" s="702"/>
      <c r="CO11" s="702"/>
      <c r="CP11" s="702"/>
      <c r="CQ11" s="703"/>
      <c r="CR11" s="667">
        <v>1233802</v>
      </c>
      <c r="CS11" s="668"/>
      <c r="CT11" s="668"/>
      <c r="CU11" s="668"/>
      <c r="CV11" s="668"/>
      <c r="CW11" s="668"/>
      <c r="CX11" s="668"/>
      <c r="CY11" s="669"/>
      <c r="CZ11" s="723">
        <v>6.1</v>
      </c>
      <c r="DA11" s="723"/>
      <c r="DB11" s="723"/>
      <c r="DC11" s="723"/>
      <c r="DD11" s="655">
        <v>464710</v>
      </c>
      <c r="DE11" s="668"/>
      <c r="DF11" s="668"/>
      <c r="DG11" s="668"/>
      <c r="DH11" s="668"/>
      <c r="DI11" s="668"/>
      <c r="DJ11" s="668"/>
      <c r="DK11" s="668"/>
      <c r="DL11" s="668"/>
      <c r="DM11" s="668"/>
      <c r="DN11" s="668"/>
      <c r="DO11" s="668"/>
      <c r="DP11" s="669"/>
      <c r="DQ11" s="655">
        <v>506345</v>
      </c>
      <c r="DR11" s="668"/>
      <c r="DS11" s="668"/>
      <c r="DT11" s="668"/>
      <c r="DU11" s="668"/>
      <c r="DV11" s="668"/>
      <c r="DW11" s="668"/>
      <c r="DX11" s="668"/>
      <c r="DY11" s="668"/>
      <c r="DZ11" s="668"/>
      <c r="EA11" s="668"/>
      <c r="EB11" s="668"/>
      <c r="EC11" s="704"/>
    </row>
    <row r="12" spans="2:143" ht="11.25" customHeight="1">
      <c r="B12" s="664" t="s">
        <v>246</v>
      </c>
      <c r="C12" s="665"/>
      <c r="D12" s="665"/>
      <c r="E12" s="665"/>
      <c r="F12" s="665"/>
      <c r="G12" s="665"/>
      <c r="H12" s="665"/>
      <c r="I12" s="665"/>
      <c r="J12" s="665"/>
      <c r="K12" s="665"/>
      <c r="L12" s="665"/>
      <c r="M12" s="665"/>
      <c r="N12" s="665"/>
      <c r="O12" s="665"/>
      <c r="P12" s="665"/>
      <c r="Q12" s="666"/>
      <c r="R12" s="667">
        <v>651182</v>
      </c>
      <c r="S12" s="668"/>
      <c r="T12" s="668"/>
      <c r="U12" s="668"/>
      <c r="V12" s="668"/>
      <c r="W12" s="668"/>
      <c r="X12" s="668"/>
      <c r="Y12" s="669"/>
      <c r="Z12" s="723">
        <v>3.1</v>
      </c>
      <c r="AA12" s="723"/>
      <c r="AB12" s="723"/>
      <c r="AC12" s="723"/>
      <c r="AD12" s="724">
        <v>651182</v>
      </c>
      <c r="AE12" s="724"/>
      <c r="AF12" s="724"/>
      <c r="AG12" s="724"/>
      <c r="AH12" s="724"/>
      <c r="AI12" s="724"/>
      <c r="AJ12" s="724"/>
      <c r="AK12" s="724"/>
      <c r="AL12" s="670">
        <v>6.1</v>
      </c>
      <c r="AM12" s="671"/>
      <c r="AN12" s="671"/>
      <c r="AO12" s="725"/>
      <c r="AP12" s="664" t="s">
        <v>247</v>
      </c>
      <c r="AQ12" s="665"/>
      <c r="AR12" s="665"/>
      <c r="AS12" s="665"/>
      <c r="AT12" s="665"/>
      <c r="AU12" s="665"/>
      <c r="AV12" s="665"/>
      <c r="AW12" s="665"/>
      <c r="AX12" s="665"/>
      <c r="AY12" s="665"/>
      <c r="AZ12" s="665"/>
      <c r="BA12" s="665"/>
      <c r="BB12" s="665"/>
      <c r="BC12" s="665"/>
      <c r="BD12" s="665"/>
      <c r="BE12" s="665"/>
      <c r="BF12" s="666"/>
      <c r="BG12" s="667">
        <v>1472676</v>
      </c>
      <c r="BH12" s="668"/>
      <c r="BI12" s="668"/>
      <c r="BJ12" s="668"/>
      <c r="BK12" s="668"/>
      <c r="BL12" s="668"/>
      <c r="BM12" s="668"/>
      <c r="BN12" s="669"/>
      <c r="BO12" s="723">
        <v>42.5</v>
      </c>
      <c r="BP12" s="723"/>
      <c r="BQ12" s="723"/>
      <c r="BR12" s="723"/>
      <c r="BS12" s="655" t="s">
        <v>248</v>
      </c>
      <c r="BT12" s="668"/>
      <c r="BU12" s="668"/>
      <c r="BV12" s="668"/>
      <c r="BW12" s="668"/>
      <c r="BX12" s="668"/>
      <c r="BY12" s="668"/>
      <c r="BZ12" s="668"/>
      <c r="CA12" s="668"/>
      <c r="CB12" s="704"/>
      <c r="CD12" s="705" t="s">
        <v>249</v>
      </c>
      <c r="CE12" s="702"/>
      <c r="CF12" s="702"/>
      <c r="CG12" s="702"/>
      <c r="CH12" s="702"/>
      <c r="CI12" s="702"/>
      <c r="CJ12" s="702"/>
      <c r="CK12" s="702"/>
      <c r="CL12" s="702"/>
      <c r="CM12" s="702"/>
      <c r="CN12" s="702"/>
      <c r="CO12" s="702"/>
      <c r="CP12" s="702"/>
      <c r="CQ12" s="703"/>
      <c r="CR12" s="667">
        <v>270167</v>
      </c>
      <c r="CS12" s="668"/>
      <c r="CT12" s="668"/>
      <c r="CU12" s="668"/>
      <c r="CV12" s="668"/>
      <c r="CW12" s="668"/>
      <c r="CX12" s="668"/>
      <c r="CY12" s="669"/>
      <c r="CZ12" s="723">
        <v>1.3</v>
      </c>
      <c r="DA12" s="723"/>
      <c r="DB12" s="723"/>
      <c r="DC12" s="723"/>
      <c r="DD12" s="655">
        <v>20739</v>
      </c>
      <c r="DE12" s="668"/>
      <c r="DF12" s="668"/>
      <c r="DG12" s="668"/>
      <c r="DH12" s="668"/>
      <c r="DI12" s="668"/>
      <c r="DJ12" s="668"/>
      <c r="DK12" s="668"/>
      <c r="DL12" s="668"/>
      <c r="DM12" s="668"/>
      <c r="DN12" s="668"/>
      <c r="DO12" s="668"/>
      <c r="DP12" s="669"/>
      <c r="DQ12" s="655">
        <v>110381</v>
      </c>
      <c r="DR12" s="668"/>
      <c r="DS12" s="668"/>
      <c r="DT12" s="668"/>
      <c r="DU12" s="668"/>
      <c r="DV12" s="668"/>
      <c r="DW12" s="668"/>
      <c r="DX12" s="668"/>
      <c r="DY12" s="668"/>
      <c r="DZ12" s="668"/>
      <c r="EA12" s="668"/>
      <c r="EB12" s="668"/>
      <c r="EC12" s="704"/>
    </row>
    <row r="13" spans="2:143" ht="11.25" customHeight="1">
      <c r="B13" s="664" t="s">
        <v>250</v>
      </c>
      <c r="C13" s="665"/>
      <c r="D13" s="665"/>
      <c r="E13" s="665"/>
      <c r="F13" s="665"/>
      <c r="G13" s="665"/>
      <c r="H13" s="665"/>
      <c r="I13" s="665"/>
      <c r="J13" s="665"/>
      <c r="K13" s="665"/>
      <c r="L13" s="665"/>
      <c r="M13" s="665"/>
      <c r="N13" s="665"/>
      <c r="O13" s="665"/>
      <c r="P13" s="665"/>
      <c r="Q13" s="666"/>
      <c r="R13" s="667" t="s">
        <v>238</v>
      </c>
      <c r="S13" s="668"/>
      <c r="T13" s="668"/>
      <c r="U13" s="668"/>
      <c r="V13" s="668"/>
      <c r="W13" s="668"/>
      <c r="X13" s="668"/>
      <c r="Y13" s="669"/>
      <c r="Z13" s="723" t="s">
        <v>238</v>
      </c>
      <c r="AA13" s="723"/>
      <c r="AB13" s="723"/>
      <c r="AC13" s="723"/>
      <c r="AD13" s="724" t="s">
        <v>238</v>
      </c>
      <c r="AE13" s="724"/>
      <c r="AF13" s="724"/>
      <c r="AG13" s="724"/>
      <c r="AH13" s="724"/>
      <c r="AI13" s="724"/>
      <c r="AJ13" s="724"/>
      <c r="AK13" s="724"/>
      <c r="AL13" s="670" t="s">
        <v>238</v>
      </c>
      <c r="AM13" s="671"/>
      <c r="AN13" s="671"/>
      <c r="AO13" s="725"/>
      <c r="AP13" s="664" t="s">
        <v>251</v>
      </c>
      <c r="AQ13" s="665"/>
      <c r="AR13" s="665"/>
      <c r="AS13" s="665"/>
      <c r="AT13" s="665"/>
      <c r="AU13" s="665"/>
      <c r="AV13" s="665"/>
      <c r="AW13" s="665"/>
      <c r="AX13" s="665"/>
      <c r="AY13" s="665"/>
      <c r="AZ13" s="665"/>
      <c r="BA13" s="665"/>
      <c r="BB13" s="665"/>
      <c r="BC13" s="665"/>
      <c r="BD13" s="665"/>
      <c r="BE13" s="665"/>
      <c r="BF13" s="666"/>
      <c r="BG13" s="667">
        <v>1466700</v>
      </c>
      <c r="BH13" s="668"/>
      <c r="BI13" s="668"/>
      <c r="BJ13" s="668"/>
      <c r="BK13" s="668"/>
      <c r="BL13" s="668"/>
      <c r="BM13" s="668"/>
      <c r="BN13" s="669"/>
      <c r="BO13" s="723">
        <v>42.3</v>
      </c>
      <c r="BP13" s="723"/>
      <c r="BQ13" s="723"/>
      <c r="BR13" s="723"/>
      <c r="BS13" s="655" t="s">
        <v>229</v>
      </c>
      <c r="BT13" s="668"/>
      <c r="BU13" s="668"/>
      <c r="BV13" s="668"/>
      <c r="BW13" s="668"/>
      <c r="BX13" s="668"/>
      <c r="BY13" s="668"/>
      <c r="BZ13" s="668"/>
      <c r="CA13" s="668"/>
      <c r="CB13" s="704"/>
      <c r="CD13" s="705" t="s">
        <v>252</v>
      </c>
      <c r="CE13" s="702"/>
      <c r="CF13" s="702"/>
      <c r="CG13" s="702"/>
      <c r="CH13" s="702"/>
      <c r="CI13" s="702"/>
      <c r="CJ13" s="702"/>
      <c r="CK13" s="702"/>
      <c r="CL13" s="702"/>
      <c r="CM13" s="702"/>
      <c r="CN13" s="702"/>
      <c r="CO13" s="702"/>
      <c r="CP13" s="702"/>
      <c r="CQ13" s="703"/>
      <c r="CR13" s="667">
        <v>2692651</v>
      </c>
      <c r="CS13" s="668"/>
      <c r="CT13" s="668"/>
      <c r="CU13" s="668"/>
      <c r="CV13" s="668"/>
      <c r="CW13" s="668"/>
      <c r="CX13" s="668"/>
      <c r="CY13" s="669"/>
      <c r="CZ13" s="723">
        <v>13.3</v>
      </c>
      <c r="DA13" s="723"/>
      <c r="DB13" s="723"/>
      <c r="DC13" s="723"/>
      <c r="DD13" s="655">
        <v>1411601</v>
      </c>
      <c r="DE13" s="668"/>
      <c r="DF13" s="668"/>
      <c r="DG13" s="668"/>
      <c r="DH13" s="668"/>
      <c r="DI13" s="668"/>
      <c r="DJ13" s="668"/>
      <c r="DK13" s="668"/>
      <c r="DL13" s="668"/>
      <c r="DM13" s="668"/>
      <c r="DN13" s="668"/>
      <c r="DO13" s="668"/>
      <c r="DP13" s="669"/>
      <c r="DQ13" s="655">
        <v>1299671</v>
      </c>
      <c r="DR13" s="668"/>
      <c r="DS13" s="668"/>
      <c r="DT13" s="668"/>
      <c r="DU13" s="668"/>
      <c r="DV13" s="668"/>
      <c r="DW13" s="668"/>
      <c r="DX13" s="668"/>
      <c r="DY13" s="668"/>
      <c r="DZ13" s="668"/>
      <c r="EA13" s="668"/>
      <c r="EB13" s="668"/>
      <c r="EC13" s="704"/>
    </row>
    <row r="14" spans="2:143" ht="11.25" customHeight="1">
      <c r="B14" s="664" t="s">
        <v>253</v>
      </c>
      <c r="C14" s="665"/>
      <c r="D14" s="665"/>
      <c r="E14" s="665"/>
      <c r="F14" s="665"/>
      <c r="G14" s="665"/>
      <c r="H14" s="665"/>
      <c r="I14" s="665"/>
      <c r="J14" s="665"/>
      <c r="K14" s="665"/>
      <c r="L14" s="665"/>
      <c r="M14" s="665"/>
      <c r="N14" s="665"/>
      <c r="O14" s="665"/>
      <c r="P14" s="665"/>
      <c r="Q14" s="666"/>
      <c r="R14" s="667" t="s">
        <v>238</v>
      </c>
      <c r="S14" s="668"/>
      <c r="T14" s="668"/>
      <c r="U14" s="668"/>
      <c r="V14" s="668"/>
      <c r="W14" s="668"/>
      <c r="X14" s="668"/>
      <c r="Y14" s="669"/>
      <c r="Z14" s="723" t="s">
        <v>229</v>
      </c>
      <c r="AA14" s="723"/>
      <c r="AB14" s="723"/>
      <c r="AC14" s="723"/>
      <c r="AD14" s="724" t="s">
        <v>238</v>
      </c>
      <c r="AE14" s="724"/>
      <c r="AF14" s="724"/>
      <c r="AG14" s="724"/>
      <c r="AH14" s="724"/>
      <c r="AI14" s="724"/>
      <c r="AJ14" s="724"/>
      <c r="AK14" s="724"/>
      <c r="AL14" s="670" t="s">
        <v>229</v>
      </c>
      <c r="AM14" s="671"/>
      <c r="AN14" s="671"/>
      <c r="AO14" s="725"/>
      <c r="AP14" s="664" t="s">
        <v>254</v>
      </c>
      <c r="AQ14" s="665"/>
      <c r="AR14" s="665"/>
      <c r="AS14" s="665"/>
      <c r="AT14" s="665"/>
      <c r="AU14" s="665"/>
      <c r="AV14" s="665"/>
      <c r="AW14" s="665"/>
      <c r="AX14" s="665"/>
      <c r="AY14" s="665"/>
      <c r="AZ14" s="665"/>
      <c r="BA14" s="665"/>
      <c r="BB14" s="665"/>
      <c r="BC14" s="665"/>
      <c r="BD14" s="665"/>
      <c r="BE14" s="665"/>
      <c r="BF14" s="666"/>
      <c r="BG14" s="667">
        <v>108559</v>
      </c>
      <c r="BH14" s="668"/>
      <c r="BI14" s="668"/>
      <c r="BJ14" s="668"/>
      <c r="BK14" s="668"/>
      <c r="BL14" s="668"/>
      <c r="BM14" s="668"/>
      <c r="BN14" s="669"/>
      <c r="BO14" s="723">
        <v>3.1</v>
      </c>
      <c r="BP14" s="723"/>
      <c r="BQ14" s="723"/>
      <c r="BR14" s="723"/>
      <c r="BS14" s="655" t="s">
        <v>238</v>
      </c>
      <c r="BT14" s="668"/>
      <c r="BU14" s="668"/>
      <c r="BV14" s="668"/>
      <c r="BW14" s="668"/>
      <c r="BX14" s="668"/>
      <c r="BY14" s="668"/>
      <c r="BZ14" s="668"/>
      <c r="CA14" s="668"/>
      <c r="CB14" s="704"/>
      <c r="CD14" s="705" t="s">
        <v>255</v>
      </c>
      <c r="CE14" s="702"/>
      <c r="CF14" s="702"/>
      <c r="CG14" s="702"/>
      <c r="CH14" s="702"/>
      <c r="CI14" s="702"/>
      <c r="CJ14" s="702"/>
      <c r="CK14" s="702"/>
      <c r="CL14" s="702"/>
      <c r="CM14" s="702"/>
      <c r="CN14" s="702"/>
      <c r="CO14" s="702"/>
      <c r="CP14" s="702"/>
      <c r="CQ14" s="703"/>
      <c r="CR14" s="667">
        <v>812980</v>
      </c>
      <c r="CS14" s="668"/>
      <c r="CT14" s="668"/>
      <c r="CU14" s="668"/>
      <c r="CV14" s="668"/>
      <c r="CW14" s="668"/>
      <c r="CX14" s="668"/>
      <c r="CY14" s="669"/>
      <c r="CZ14" s="723">
        <v>4</v>
      </c>
      <c r="DA14" s="723"/>
      <c r="DB14" s="723"/>
      <c r="DC14" s="723"/>
      <c r="DD14" s="655">
        <v>61319</v>
      </c>
      <c r="DE14" s="668"/>
      <c r="DF14" s="668"/>
      <c r="DG14" s="668"/>
      <c r="DH14" s="668"/>
      <c r="DI14" s="668"/>
      <c r="DJ14" s="668"/>
      <c r="DK14" s="668"/>
      <c r="DL14" s="668"/>
      <c r="DM14" s="668"/>
      <c r="DN14" s="668"/>
      <c r="DO14" s="668"/>
      <c r="DP14" s="669"/>
      <c r="DQ14" s="655">
        <v>738736</v>
      </c>
      <c r="DR14" s="668"/>
      <c r="DS14" s="668"/>
      <c r="DT14" s="668"/>
      <c r="DU14" s="668"/>
      <c r="DV14" s="668"/>
      <c r="DW14" s="668"/>
      <c r="DX14" s="668"/>
      <c r="DY14" s="668"/>
      <c r="DZ14" s="668"/>
      <c r="EA14" s="668"/>
      <c r="EB14" s="668"/>
      <c r="EC14" s="704"/>
    </row>
    <row r="15" spans="2:143" ht="11.25" customHeight="1">
      <c r="B15" s="664" t="s">
        <v>256</v>
      </c>
      <c r="C15" s="665"/>
      <c r="D15" s="665"/>
      <c r="E15" s="665"/>
      <c r="F15" s="665"/>
      <c r="G15" s="665"/>
      <c r="H15" s="665"/>
      <c r="I15" s="665"/>
      <c r="J15" s="665"/>
      <c r="K15" s="665"/>
      <c r="L15" s="665"/>
      <c r="M15" s="665"/>
      <c r="N15" s="665"/>
      <c r="O15" s="665"/>
      <c r="P15" s="665"/>
      <c r="Q15" s="666"/>
      <c r="R15" s="667">
        <v>31519</v>
      </c>
      <c r="S15" s="668"/>
      <c r="T15" s="668"/>
      <c r="U15" s="668"/>
      <c r="V15" s="668"/>
      <c r="W15" s="668"/>
      <c r="X15" s="668"/>
      <c r="Y15" s="669"/>
      <c r="Z15" s="723">
        <v>0.2</v>
      </c>
      <c r="AA15" s="723"/>
      <c r="AB15" s="723"/>
      <c r="AC15" s="723"/>
      <c r="AD15" s="724">
        <v>31519</v>
      </c>
      <c r="AE15" s="724"/>
      <c r="AF15" s="724"/>
      <c r="AG15" s="724"/>
      <c r="AH15" s="724"/>
      <c r="AI15" s="724"/>
      <c r="AJ15" s="724"/>
      <c r="AK15" s="724"/>
      <c r="AL15" s="670">
        <v>0.3</v>
      </c>
      <c r="AM15" s="671"/>
      <c r="AN15" s="671"/>
      <c r="AO15" s="725"/>
      <c r="AP15" s="664" t="s">
        <v>257</v>
      </c>
      <c r="AQ15" s="665"/>
      <c r="AR15" s="665"/>
      <c r="AS15" s="665"/>
      <c r="AT15" s="665"/>
      <c r="AU15" s="665"/>
      <c r="AV15" s="665"/>
      <c r="AW15" s="665"/>
      <c r="AX15" s="665"/>
      <c r="AY15" s="665"/>
      <c r="AZ15" s="665"/>
      <c r="BA15" s="665"/>
      <c r="BB15" s="665"/>
      <c r="BC15" s="665"/>
      <c r="BD15" s="665"/>
      <c r="BE15" s="665"/>
      <c r="BF15" s="666"/>
      <c r="BG15" s="667">
        <v>211176</v>
      </c>
      <c r="BH15" s="668"/>
      <c r="BI15" s="668"/>
      <c r="BJ15" s="668"/>
      <c r="BK15" s="668"/>
      <c r="BL15" s="668"/>
      <c r="BM15" s="668"/>
      <c r="BN15" s="669"/>
      <c r="BO15" s="723">
        <v>6.1</v>
      </c>
      <c r="BP15" s="723"/>
      <c r="BQ15" s="723"/>
      <c r="BR15" s="723"/>
      <c r="BS15" s="655" t="s">
        <v>229</v>
      </c>
      <c r="BT15" s="668"/>
      <c r="BU15" s="668"/>
      <c r="BV15" s="668"/>
      <c r="BW15" s="668"/>
      <c r="BX15" s="668"/>
      <c r="BY15" s="668"/>
      <c r="BZ15" s="668"/>
      <c r="CA15" s="668"/>
      <c r="CB15" s="704"/>
      <c r="CD15" s="705" t="s">
        <v>258</v>
      </c>
      <c r="CE15" s="702"/>
      <c r="CF15" s="702"/>
      <c r="CG15" s="702"/>
      <c r="CH15" s="702"/>
      <c r="CI15" s="702"/>
      <c r="CJ15" s="702"/>
      <c r="CK15" s="702"/>
      <c r="CL15" s="702"/>
      <c r="CM15" s="702"/>
      <c r="CN15" s="702"/>
      <c r="CO15" s="702"/>
      <c r="CP15" s="702"/>
      <c r="CQ15" s="703"/>
      <c r="CR15" s="667">
        <v>1645724</v>
      </c>
      <c r="CS15" s="668"/>
      <c r="CT15" s="668"/>
      <c r="CU15" s="668"/>
      <c r="CV15" s="668"/>
      <c r="CW15" s="668"/>
      <c r="CX15" s="668"/>
      <c r="CY15" s="669"/>
      <c r="CZ15" s="723">
        <v>8.1</v>
      </c>
      <c r="DA15" s="723"/>
      <c r="DB15" s="723"/>
      <c r="DC15" s="723"/>
      <c r="DD15" s="655">
        <v>402397</v>
      </c>
      <c r="DE15" s="668"/>
      <c r="DF15" s="668"/>
      <c r="DG15" s="668"/>
      <c r="DH15" s="668"/>
      <c r="DI15" s="668"/>
      <c r="DJ15" s="668"/>
      <c r="DK15" s="668"/>
      <c r="DL15" s="668"/>
      <c r="DM15" s="668"/>
      <c r="DN15" s="668"/>
      <c r="DO15" s="668"/>
      <c r="DP15" s="669"/>
      <c r="DQ15" s="655">
        <v>1095887</v>
      </c>
      <c r="DR15" s="668"/>
      <c r="DS15" s="668"/>
      <c r="DT15" s="668"/>
      <c r="DU15" s="668"/>
      <c r="DV15" s="668"/>
      <c r="DW15" s="668"/>
      <c r="DX15" s="668"/>
      <c r="DY15" s="668"/>
      <c r="DZ15" s="668"/>
      <c r="EA15" s="668"/>
      <c r="EB15" s="668"/>
      <c r="EC15" s="704"/>
    </row>
    <row r="16" spans="2:143" ht="11.25" customHeight="1">
      <c r="B16" s="664" t="s">
        <v>259</v>
      </c>
      <c r="C16" s="665"/>
      <c r="D16" s="665"/>
      <c r="E16" s="665"/>
      <c r="F16" s="665"/>
      <c r="G16" s="665"/>
      <c r="H16" s="665"/>
      <c r="I16" s="665"/>
      <c r="J16" s="665"/>
      <c r="K16" s="665"/>
      <c r="L16" s="665"/>
      <c r="M16" s="665"/>
      <c r="N16" s="665"/>
      <c r="O16" s="665"/>
      <c r="P16" s="665"/>
      <c r="Q16" s="666"/>
      <c r="R16" s="667" t="s">
        <v>238</v>
      </c>
      <c r="S16" s="668"/>
      <c r="T16" s="668"/>
      <c r="U16" s="668"/>
      <c r="V16" s="668"/>
      <c r="W16" s="668"/>
      <c r="X16" s="668"/>
      <c r="Y16" s="669"/>
      <c r="Z16" s="723" t="s">
        <v>248</v>
      </c>
      <c r="AA16" s="723"/>
      <c r="AB16" s="723"/>
      <c r="AC16" s="723"/>
      <c r="AD16" s="724" t="s">
        <v>238</v>
      </c>
      <c r="AE16" s="724"/>
      <c r="AF16" s="724"/>
      <c r="AG16" s="724"/>
      <c r="AH16" s="724"/>
      <c r="AI16" s="724"/>
      <c r="AJ16" s="724"/>
      <c r="AK16" s="724"/>
      <c r="AL16" s="670" t="s">
        <v>229</v>
      </c>
      <c r="AM16" s="671"/>
      <c r="AN16" s="671"/>
      <c r="AO16" s="725"/>
      <c r="AP16" s="664" t="s">
        <v>260</v>
      </c>
      <c r="AQ16" s="665"/>
      <c r="AR16" s="665"/>
      <c r="AS16" s="665"/>
      <c r="AT16" s="665"/>
      <c r="AU16" s="665"/>
      <c r="AV16" s="665"/>
      <c r="AW16" s="665"/>
      <c r="AX16" s="665"/>
      <c r="AY16" s="665"/>
      <c r="AZ16" s="665"/>
      <c r="BA16" s="665"/>
      <c r="BB16" s="665"/>
      <c r="BC16" s="665"/>
      <c r="BD16" s="665"/>
      <c r="BE16" s="665"/>
      <c r="BF16" s="666"/>
      <c r="BG16" s="667" t="s">
        <v>238</v>
      </c>
      <c r="BH16" s="668"/>
      <c r="BI16" s="668"/>
      <c r="BJ16" s="668"/>
      <c r="BK16" s="668"/>
      <c r="BL16" s="668"/>
      <c r="BM16" s="668"/>
      <c r="BN16" s="669"/>
      <c r="BO16" s="723" t="s">
        <v>238</v>
      </c>
      <c r="BP16" s="723"/>
      <c r="BQ16" s="723"/>
      <c r="BR16" s="723"/>
      <c r="BS16" s="655" t="s">
        <v>238</v>
      </c>
      <c r="BT16" s="668"/>
      <c r="BU16" s="668"/>
      <c r="BV16" s="668"/>
      <c r="BW16" s="668"/>
      <c r="BX16" s="668"/>
      <c r="BY16" s="668"/>
      <c r="BZ16" s="668"/>
      <c r="CA16" s="668"/>
      <c r="CB16" s="704"/>
      <c r="CD16" s="705" t="s">
        <v>261</v>
      </c>
      <c r="CE16" s="702"/>
      <c r="CF16" s="702"/>
      <c r="CG16" s="702"/>
      <c r="CH16" s="702"/>
      <c r="CI16" s="702"/>
      <c r="CJ16" s="702"/>
      <c r="CK16" s="702"/>
      <c r="CL16" s="702"/>
      <c r="CM16" s="702"/>
      <c r="CN16" s="702"/>
      <c r="CO16" s="702"/>
      <c r="CP16" s="702"/>
      <c r="CQ16" s="703"/>
      <c r="CR16" s="667">
        <v>331679</v>
      </c>
      <c r="CS16" s="668"/>
      <c r="CT16" s="668"/>
      <c r="CU16" s="668"/>
      <c r="CV16" s="668"/>
      <c r="CW16" s="668"/>
      <c r="CX16" s="668"/>
      <c r="CY16" s="669"/>
      <c r="CZ16" s="723">
        <v>1.6</v>
      </c>
      <c r="DA16" s="723"/>
      <c r="DB16" s="723"/>
      <c r="DC16" s="723"/>
      <c r="DD16" s="655" t="s">
        <v>238</v>
      </c>
      <c r="DE16" s="668"/>
      <c r="DF16" s="668"/>
      <c r="DG16" s="668"/>
      <c r="DH16" s="668"/>
      <c r="DI16" s="668"/>
      <c r="DJ16" s="668"/>
      <c r="DK16" s="668"/>
      <c r="DL16" s="668"/>
      <c r="DM16" s="668"/>
      <c r="DN16" s="668"/>
      <c r="DO16" s="668"/>
      <c r="DP16" s="669"/>
      <c r="DQ16" s="655">
        <v>122762</v>
      </c>
      <c r="DR16" s="668"/>
      <c r="DS16" s="668"/>
      <c r="DT16" s="668"/>
      <c r="DU16" s="668"/>
      <c r="DV16" s="668"/>
      <c r="DW16" s="668"/>
      <c r="DX16" s="668"/>
      <c r="DY16" s="668"/>
      <c r="DZ16" s="668"/>
      <c r="EA16" s="668"/>
      <c r="EB16" s="668"/>
      <c r="EC16" s="704"/>
    </row>
    <row r="17" spans="2:133" ht="11.25" customHeight="1">
      <c r="B17" s="664" t="s">
        <v>262</v>
      </c>
      <c r="C17" s="665"/>
      <c r="D17" s="665"/>
      <c r="E17" s="665"/>
      <c r="F17" s="665"/>
      <c r="G17" s="665"/>
      <c r="H17" s="665"/>
      <c r="I17" s="665"/>
      <c r="J17" s="665"/>
      <c r="K17" s="665"/>
      <c r="L17" s="665"/>
      <c r="M17" s="665"/>
      <c r="N17" s="665"/>
      <c r="O17" s="665"/>
      <c r="P17" s="665"/>
      <c r="Q17" s="666"/>
      <c r="R17" s="667">
        <v>8256</v>
      </c>
      <c r="S17" s="668"/>
      <c r="T17" s="668"/>
      <c r="U17" s="668"/>
      <c r="V17" s="668"/>
      <c r="W17" s="668"/>
      <c r="X17" s="668"/>
      <c r="Y17" s="669"/>
      <c r="Z17" s="723">
        <v>0</v>
      </c>
      <c r="AA17" s="723"/>
      <c r="AB17" s="723"/>
      <c r="AC17" s="723"/>
      <c r="AD17" s="724">
        <v>8256</v>
      </c>
      <c r="AE17" s="724"/>
      <c r="AF17" s="724"/>
      <c r="AG17" s="724"/>
      <c r="AH17" s="724"/>
      <c r="AI17" s="724"/>
      <c r="AJ17" s="724"/>
      <c r="AK17" s="724"/>
      <c r="AL17" s="670">
        <v>0.1</v>
      </c>
      <c r="AM17" s="671"/>
      <c r="AN17" s="671"/>
      <c r="AO17" s="725"/>
      <c r="AP17" s="664" t="s">
        <v>263</v>
      </c>
      <c r="AQ17" s="665"/>
      <c r="AR17" s="665"/>
      <c r="AS17" s="665"/>
      <c r="AT17" s="665"/>
      <c r="AU17" s="665"/>
      <c r="AV17" s="665"/>
      <c r="AW17" s="665"/>
      <c r="AX17" s="665"/>
      <c r="AY17" s="665"/>
      <c r="AZ17" s="665"/>
      <c r="BA17" s="665"/>
      <c r="BB17" s="665"/>
      <c r="BC17" s="665"/>
      <c r="BD17" s="665"/>
      <c r="BE17" s="665"/>
      <c r="BF17" s="666"/>
      <c r="BG17" s="667" t="s">
        <v>229</v>
      </c>
      <c r="BH17" s="668"/>
      <c r="BI17" s="668"/>
      <c r="BJ17" s="668"/>
      <c r="BK17" s="668"/>
      <c r="BL17" s="668"/>
      <c r="BM17" s="668"/>
      <c r="BN17" s="669"/>
      <c r="BO17" s="723" t="s">
        <v>229</v>
      </c>
      <c r="BP17" s="723"/>
      <c r="BQ17" s="723"/>
      <c r="BR17" s="723"/>
      <c r="BS17" s="655" t="s">
        <v>238</v>
      </c>
      <c r="BT17" s="668"/>
      <c r="BU17" s="668"/>
      <c r="BV17" s="668"/>
      <c r="BW17" s="668"/>
      <c r="BX17" s="668"/>
      <c r="BY17" s="668"/>
      <c r="BZ17" s="668"/>
      <c r="CA17" s="668"/>
      <c r="CB17" s="704"/>
      <c r="CD17" s="705" t="s">
        <v>264</v>
      </c>
      <c r="CE17" s="702"/>
      <c r="CF17" s="702"/>
      <c r="CG17" s="702"/>
      <c r="CH17" s="702"/>
      <c r="CI17" s="702"/>
      <c r="CJ17" s="702"/>
      <c r="CK17" s="702"/>
      <c r="CL17" s="702"/>
      <c r="CM17" s="702"/>
      <c r="CN17" s="702"/>
      <c r="CO17" s="702"/>
      <c r="CP17" s="702"/>
      <c r="CQ17" s="703"/>
      <c r="CR17" s="667">
        <v>2282009</v>
      </c>
      <c r="CS17" s="668"/>
      <c r="CT17" s="668"/>
      <c r="CU17" s="668"/>
      <c r="CV17" s="668"/>
      <c r="CW17" s="668"/>
      <c r="CX17" s="668"/>
      <c r="CY17" s="669"/>
      <c r="CZ17" s="723">
        <v>11.3</v>
      </c>
      <c r="DA17" s="723"/>
      <c r="DB17" s="723"/>
      <c r="DC17" s="723"/>
      <c r="DD17" s="655" t="s">
        <v>238</v>
      </c>
      <c r="DE17" s="668"/>
      <c r="DF17" s="668"/>
      <c r="DG17" s="668"/>
      <c r="DH17" s="668"/>
      <c r="DI17" s="668"/>
      <c r="DJ17" s="668"/>
      <c r="DK17" s="668"/>
      <c r="DL17" s="668"/>
      <c r="DM17" s="668"/>
      <c r="DN17" s="668"/>
      <c r="DO17" s="668"/>
      <c r="DP17" s="669"/>
      <c r="DQ17" s="655">
        <v>1962983</v>
      </c>
      <c r="DR17" s="668"/>
      <c r="DS17" s="668"/>
      <c r="DT17" s="668"/>
      <c r="DU17" s="668"/>
      <c r="DV17" s="668"/>
      <c r="DW17" s="668"/>
      <c r="DX17" s="668"/>
      <c r="DY17" s="668"/>
      <c r="DZ17" s="668"/>
      <c r="EA17" s="668"/>
      <c r="EB17" s="668"/>
      <c r="EC17" s="704"/>
    </row>
    <row r="18" spans="2:133" ht="11.25" customHeight="1">
      <c r="B18" s="664" t="s">
        <v>265</v>
      </c>
      <c r="C18" s="665"/>
      <c r="D18" s="665"/>
      <c r="E18" s="665"/>
      <c r="F18" s="665"/>
      <c r="G18" s="665"/>
      <c r="H18" s="665"/>
      <c r="I18" s="665"/>
      <c r="J18" s="665"/>
      <c r="K18" s="665"/>
      <c r="L18" s="665"/>
      <c r="M18" s="665"/>
      <c r="N18" s="665"/>
      <c r="O18" s="665"/>
      <c r="P18" s="665"/>
      <c r="Q18" s="666"/>
      <c r="R18" s="667">
        <v>7508651</v>
      </c>
      <c r="S18" s="668"/>
      <c r="T18" s="668"/>
      <c r="U18" s="668"/>
      <c r="V18" s="668"/>
      <c r="W18" s="668"/>
      <c r="X18" s="668"/>
      <c r="Y18" s="669"/>
      <c r="Z18" s="723">
        <v>36.200000000000003</v>
      </c>
      <c r="AA18" s="723"/>
      <c r="AB18" s="723"/>
      <c r="AC18" s="723"/>
      <c r="AD18" s="724">
        <v>6444319</v>
      </c>
      <c r="AE18" s="724"/>
      <c r="AF18" s="724"/>
      <c r="AG18" s="724"/>
      <c r="AH18" s="724"/>
      <c r="AI18" s="724"/>
      <c r="AJ18" s="724"/>
      <c r="AK18" s="724"/>
      <c r="AL18" s="670">
        <v>60</v>
      </c>
      <c r="AM18" s="671"/>
      <c r="AN18" s="671"/>
      <c r="AO18" s="725"/>
      <c r="AP18" s="664" t="s">
        <v>266</v>
      </c>
      <c r="AQ18" s="665"/>
      <c r="AR18" s="665"/>
      <c r="AS18" s="665"/>
      <c r="AT18" s="665"/>
      <c r="AU18" s="665"/>
      <c r="AV18" s="665"/>
      <c r="AW18" s="665"/>
      <c r="AX18" s="665"/>
      <c r="AY18" s="665"/>
      <c r="AZ18" s="665"/>
      <c r="BA18" s="665"/>
      <c r="BB18" s="665"/>
      <c r="BC18" s="665"/>
      <c r="BD18" s="665"/>
      <c r="BE18" s="665"/>
      <c r="BF18" s="666"/>
      <c r="BG18" s="667" t="s">
        <v>229</v>
      </c>
      <c r="BH18" s="668"/>
      <c r="BI18" s="668"/>
      <c r="BJ18" s="668"/>
      <c r="BK18" s="668"/>
      <c r="BL18" s="668"/>
      <c r="BM18" s="668"/>
      <c r="BN18" s="669"/>
      <c r="BO18" s="723" t="s">
        <v>238</v>
      </c>
      <c r="BP18" s="723"/>
      <c r="BQ18" s="723"/>
      <c r="BR18" s="723"/>
      <c r="BS18" s="655" t="s">
        <v>238</v>
      </c>
      <c r="BT18" s="668"/>
      <c r="BU18" s="668"/>
      <c r="BV18" s="668"/>
      <c r="BW18" s="668"/>
      <c r="BX18" s="668"/>
      <c r="BY18" s="668"/>
      <c r="BZ18" s="668"/>
      <c r="CA18" s="668"/>
      <c r="CB18" s="704"/>
      <c r="CD18" s="705" t="s">
        <v>267</v>
      </c>
      <c r="CE18" s="702"/>
      <c r="CF18" s="702"/>
      <c r="CG18" s="702"/>
      <c r="CH18" s="702"/>
      <c r="CI18" s="702"/>
      <c r="CJ18" s="702"/>
      <c r="CK18" s="702"/>
      <c r="CL18" s="702"/>
      <c r="CM18" s="702"/>
      <c r="CN18" s="702"/>
      <c r="CO18" s="702"/>
      <c r="CP18" s="702"/>
      <c r="CQ18" s="703"/>
      <c r="CR18" s="667" t="s">
        <v>229</v>
      </c>
      <c r="CS18" s="668"/>
      <c r="CT18" s="668"/>
      <c r="CU18" s="668"/>
      <c r="CV18" s="668"/>
      <c r="CW18" s="668"/>
      <c r="CX18" s="668"/>
      <c r="CY18" s="669"/>
      <c r="CZ18" s="723" t="s">
        <v>229</v>
      </c>
      <c r="DA18" s="723"/>
      <c r="DB18" s="723"/>
      <c r="DC18" s="723"/>
      <c r="DD18" s="655" t="s">
        <v>238</v>
      </c>
      <c r="DE18" s="668"/>
      <c r="DF18" s="668"/>
      <c r="DG18" s="668"/>
      <c r="DH18" s="668"/>
      <c r="DI18" s="668"/>
      <c r="DJ18" s="668"/>
      <c r="DK18" s="668"/>
      <c r="DL18" s="668"/>
      <c r="DM18" s="668"/>
      <c r="DN18" s="668"/>
      <c r="DO18" s="668"/>
      <c r="DP18" s="669"/>
      <c r="DQ18" s="655" t="s">
        <v>229</v>
      </c>
      <c r="DR18" s="668"/>
      <c r="DS18" s="668"/>
      <c r="DT18" s="668"/>
      <c r="DU18" s="668"/>
      <c r="DV18" s="668"/>
      <c r="DW18" s="668"/>
      <c r="DX18" s="668"/>
      <c r="DY18" s="668"/>
      <c r="DZ18" s="668"/>
      <c r="EA18" s="668"/>
      <c r="EB18" s="668"/>
      <c r="EC18" s="704"/>
    </row>
    <row r="19" spans="2:133" ht="11.25" customHeight="1">
      <c r="B19" s="664" t="s">
        <v>268</v>
      </c>
      <c r="C19" s="665"/>
      <c r="D19" s="665"/>
      <c r="E19" s="665"/>
      <c r="F19" s="665"/>
      <c r="G19" s="665"/>
      <c r="H19" s="665"/>
      <c r="I19" s="665"/>
      <c r="J19" s="665"/>
      <c r="K19" s="665"/>
      <c r="L19" s="665"/>
      <c r="M19" s="665"/>
      <c r="N19" s="665"/>
      <c r="O19" s="665"/>
      <c r="P19" s="665"/>
      <c r="Q19" s="666"/>
      <c r="R19" s="667">
        <v>6444319</v>
      </c>
      <c r="S19" s="668"/>
      <c r="T19" s="668"/>
      <c r="U19" s="668"/>
      <c r="V19" s="668"/>
      <c r="W19" s="668"/>
      <c r="X19" s="668"/>
      <c r="Y19" s="669"/>
      <c r="Z19" s="723">
        <v>31.1</v>
      </c>
      <c r="AA19" s="723"/>
      <c r="AB19" s="723"/>
      <c r="AC19" s="723"/>
      <c r="AD19" s="724">
        <v>6444319</v>
      </c>
      <c r="AE19" s="724"/>
      <c r="AF19" s="724"/>
      <c r="AG19" s="724"/>
      <c r="AH19" s="724"/>
      <c r="AI19" s="724"/>
      <c r="AJ19" s="724"/>
      <c r="AK19" s="724"/>
      <c r="AL19" s="670">
        <v>60</v>
      </c>
      <c r="AM19" s="671"/>
      <c r="AN19" s="671"/>
      <c r="AO19" s="725"/>
      <c r="AP19" s="664" t="s">
        <v>269</v>
      </c>
      <c r="AQ19" s="665"/>
      <c r="AR19" s="665"/>
      <c r="AS19" s="665"/>
      <c r="AT19" s="665"/>
      <c r="AU19" s="665"/>
      <c r="AV19" s="665"/>
      <c r="AW19" s="665"/>
      <c r="AX19" s="665"/>
      <c r="AY19" s="665"/>
      <c r="AZ19" s="665"/>
      <c r="BA19" s="665"/>
      <c r="BB19" s="665"/>
      <c r="BC19" s="665"/>
      <c r="BD19" s="665"/>
      <c r="BE19" s="665"/>
      <c r="BF19" s="666"/>
      <c r="BG19" s="667">
        <v>76724</v>
      </c>
      <c r="BH19" s="668"/>
      <c r="BI19" s="668"/>
      <c r="BJ19" s="668"/>
      <c r="BK19" s="668"/>
      <c r="BL19" s="668"/>
      <c r="BM19" s="668"/>
      <c r="BN19" s="669"/>
      <c r="BO19" s="723">
        <v>2.2000000000000002</v>
      </c>
      <c r="BP19" s="723"/>
      <c r="BQ19" s="723"/>
      <c r="BR19" s="723"/>
      <c r="BS19" s="655" t="s">
        <v>248</v>
      </c>
      <c r="BT19" s="668"/>
      <c r="BU19" s="668"/>
      <c r="BV19" s="668"/>
      <c r="BW19" s="668"/>
      <c r="BX19" s="668"/>
      <c r="BY19" s="668"/>
      <c r="BZ19" s="668"/>
      <c r="CA19" s="668"/>
      <c r="CB19" s="704"/>
      <c r="CD19" s="705" t="s">
        <v>270</v>
      </c>
      <c r="CE19" s="702"/>
      <c r="CF19" s="702"/>
      <c r="CG19" s="702"/>
      <c r="CH19" s="702"/>
      <c r="CI19" s="702"/>
      <c r="CJ19" s="702"/>
      <c r="CK19" s="702"/>
      <c r="CL19" s="702"/>
      <c r="CM19" s="702"/>
      <c r="CN19" s="702"/>
      <c r="CO19" s="702"/>
      <c r="CP19" s="702"/>
      <c r="CQ19" s="703"/>
      <c r="CR19" s="667" t="s">
        <v>238</v>
      </c>
      <c r="CS19" s="668"/>
      <c r="CT19" s="668"/>
      <c r="CU19" s="668"/>
      <c r="CV19" s="668"/>
      <c r="CW19" s="668"/>
      <c r="CX19" s="668"/>
      <c r="CY19" s="669"/>
      <c r="CZ19" s="723" t="s">
        <v>229</v>
      </c>
      <c r="DA19" s="723"/>
      <c r="DB19" s="723"/>
      <c r="DC19" s="723"/>
      <c r="DD19" s="655" t="s">
        <v>238</v>
      </c>
      <c r="DE19" s="668"/>
      <c r="DF19" s="668"/>
      <c r="DG19" s="668"/>
      <c r="DH19" s="668"/>
      <c r="DI19" s="668"/>
      <c r="DJ19" s="668"/>
      <c r="DK19" s="668"/>
      <c r="DL19" s="668"/>
      <c r="DM19" s="668"/>
      <c r="DN19" s="668"/>
      <c r="DO19" s="668"/>
      <c r="DP19" s="669"/>
      <c r="DQ19" s="655" t="s">
        <v>238</v>
      </c>
      <c r="DR19" s="668"/>
      <c r="DS19" s="668"/>
      <c r="DT19" s="668"/>
      <c r="DU19" s="668"/>
      <c r="DV19" s="668"/>
      <c r="DW19" s="668"/>
      <c r="DX19" s="668"/>
      <c r="DY19" s="668"/>
      <c r="DZ19" s="668"/>
      <c r="EA19" s="668"/>
      <c r="EB19" s="668"/>
      <c r="EC19" s="704"/>
    </row>
    <row r="20" spans="2:133" ht="11.25" customHeight="1">
      <c r="B20" s="664" t="s">
        <v>271</v>
      </c>
      <c r="C20" s="665"/>
      <c r="D20" s="665"/>
      <c r="E20" s="665"/>
      <c r="F20" s="665"/>
      <c r="G20" s="665"/>
      <c r="H20" s="665"/>
      <c r="I20" s="665"/>
      <c r="J20" s="665"/>
      <c r="K20" s="665"/>
      <c r="L20" s="665"/>
      <c r="M20" s="665"/>
      <c r="N20" s="665"/>
      <c r="O20" s="665"/>
      <c r="P20" s="665"/>
      <c r="Q20" s="666"/>
      <c r="R20" s="667">
        <v>1064332</v>
      </c>
      <c r="S20" s="668"/>
      <c r="T20" s="668"/>
      <c r="U20" s="668"/>
      <c r="V20" s="668"/>
      <c r="W20" s="668"/>
      <c r="X20" s="668"/>
      <c r="Y20" s="669"/>
      <c r="Z20" s="723">
        <v>5.0999999999999996</v>
      </c>
      <c r="AA20" s="723"/>
      <c r="AB20" s="723"/>
      <c r="AC20" s="723"/>
      <c r="AD20" s="724" t="s">
        <v>238</v>
      </c>
      <c r="AE20" s="724"/>
      <c r="AF20" s="724"/>
      <c r="AG20" s="724"/>
      <c r="AH20" s="724"/>
      <c r="AI20" s="724"/>
      <c r="AJ20" s="724"/>
      <c r="AK20" s="724"/>
      <c r="AL20" s="670" t="s">
        <v>229</v>
      </c>
      <c r="AM20" s="671"/>
      <c r="AN20" s="671"/>
      <c r="AO20" s="725"/>
      <c r="AP20" s="664" t="s">
        <v>272</v>
      </c>
      <c r="AQ20" s="665"/>
      <c r="AR20" s="665"/>
      <c r="AS20" s="665"/>
      <c r="AT20" s="665"/>
      <c r="AU20" s="665"/>
      <c r="AV20" s="665"/>
      <c r="AW20" s="665"/>
      <c r="AX20" s="665"/>
      <c r="AY20" s="665"/>
      <c r="AZ20" s="665"/>
      <c r="BA20" s="665"/>
      <c r="BB20" s="665"/>
      <c r="BC20" s="665"/>
      <c r="BD20" s="665"/>
      <c r="BE20" s="665"/>
      <c r="BF20" s="666"/>
      <c r="BG20" s="667">
        <v>76724</v>
      </c>
      <c r="BH20" s="668"/>
      <c r="BI20" s="668"/>
      <c r="BJ20" s="668"/>
      <c r="BK20" s="668"/>
      <c r="BL20" s="668"/>
      <c r="BM20" s="668"/>
      <c r="BN20" s="669"/>
      <c r="BO20" s="723">
        <v>2.2000000000000002</v>
      </c>
      <c r="BP20" s="723"/>
      <c r="BQ20" s="723"/>
      <c r="BR20" s="723"/>
      <c r="BS20" s="655" t="s">
        <v>229</v>
      </c>
      <c r="BT20" s="668"/>
      <c r="BU20" s="668"/>
      <c r="BV20" s="668"/>
      <c r="BW20" s="668"/>
      <c r="BX20" s="668"/>
      <c r="BY20" s="668"/>
      <c r="BZ20" s="668"/>
      <c r="CA20" s="668"/>
      <c r="CB20" s="704"/>
      <c r="CD20" s="705" t="s">
        <v>273</v>
      </c>
      <c r="CE20" s="702"/>
      <c r="CF20" s="702"/>
      <c r="CG20" s="702"/>
      <c r="CH20" s="702"/>
      <c r="CI20" s="702"/>
      <c r="CJ20" s="702"/>
      <c r="CK20" s="702"/>
      <c r="CL20" s="702"/>
      <c r="CM20" s="702"/>
      <c r="CN20" s="702"/>
      <c r="CO20" s="702"/>
      <c r="CP20" s="702"/>
      <c r="CQ20" s="703"/>
      <c r="CR20" s="667">
        <v>20271618</v>
      </c>
      <c r="CS20" s="668"/>
      <c r="CT20" s="668"/>
      <c r="CU20" s="668"/>
      <c r="CV20" s="668"/>
      <c r="CW20" s="668"/>
      <c r="CX20" s="668"/>
      <c r="CY20" s="669"/>
      <c r="CZ20" s="723">
        <v>100</v>
      </c>
      <c r="DA20" s="723"/>
      <c r="DB20" s="723"/>
      <c r="DC20" s="723"/>
      <c r="DD20" s="655">
        <v>3289668</v>
      </c>
      <c r="DE20" s="668"/>
      <c r="DF20" s="668"/>
      <c r="DG20" s="668"/>
      <c r="DH20" s="668"/>
      <c r="DI20" s="668"/>
      <c r="DJ20" s="668"/>
      <c r="DK20" s="668"/>
      <c r="DL20" s="668"/>
      <c r="DM20" s="668"/>
      <c r="DN20" s="668"/>
      <c r="DO20" s="668"/>
      <c r="DP20" s="669"/>
      <c r="DQ20" s="655">
        <v>12528157</v>
      </c>
      <c r="DR20" s="668"/>
      <c r="DS20" s="668"/>
      <c r="DT20" s="668"/>
      <c r="DU20" s="668"/>
      <c r="DV20" s="668"/>
      <c r="DW20" s="668"/>
      <c r="DX20" s="668"/>
      <c r="DY20" s="668"/>
      <c r="DZ20" s="668"/>
      <c r="EA20" s="668"/>
      <c r="EB20" s="668"/>
      <c r="EC20" s="704"/>
    </row>
    <row r="21" spans="2:133" ht="11.25" customHeight="1">
      <c r="B21" s="664" t="s">
        <v>274</v>
      </c>
      <c r="C21" s="665"/>
      <c r="D21" s="665"/>
      <c r="E21" s="665"/>
      <c r="F21" s="665"/>
      <c r="G21" s="665"/>
      <c r="H21" s="665"/>
      <c r="I21" s="665"/>
      <c r="J21" s="665"/>
      <c r="K21" s="665"/>
      <c r="L21" s="665"/>
      <c r="M21" s="665"/>
      <c r="N21" s="665"/>
      <c r="O21" s="665"/>
      <c r="P21" s="665"/>
      <c r="Q21" s="666"/>
      <c r="R21" s="667" t="s">
        <v>238</v>
      </c>
      <c r="S21" s="668"/>
      <c r="T21" s="668"/>
      <c r="U21" s="668"/>
      <c r="V21" s="668"/>
      <c r="W21" s="668"/>
      <c r="X21" s="668"/>
      <c r="Y21" s="669"/>
      <c r="Z21" s="723" t="s">
        <v>229</v>
      </c>
      <c r="AA21" s="723"/>
      <c r="AB21" s="723"/>
      <c r="AC21" s="723"/>
      <c r="AD21" s="724" t="s">
        <v>238</v>
      </c>
      <c r="AE21" s="724"/>
      <c r="AF21" s="724"/>
      <c r="AG21" s="724"/>
      <c r="AH21" s="724"/>
      <c r="AI21" s="724"/>
      <c r="AJ21" s="724"/>
      <c r="AK21" s="724"/>
      <c r="AL21" s="670" t="s">
        <v>229</v>
      </c>
      <c r="AM21" s="671"/>
      <c r="AN21" s="671"/>
      <c r="AO21" s="725"/>
      <c r="AP21" s="769" t="s">
        <v>275</v>
      </c>
      <c r="AQ21" s="776"/>
      <c r="AR21" s="776"/>
      <c r="AS21" s="776"/>
      <c r="AT21" s="776"/>
      <c r="AU21" s="776"/>
      <c r="AV21" s="776"/>
      <c r="AW21" s="776"/>
      <c r="AX21" s="776"/>
      <c r="AY21" s="776"/>
      <c r="AZ21" s="776"/>
      <c r="BA21" s="776"/>
      <c r="BB21" s="776"/>
      <c r="BC21" s="776"/>
      <c r="BD21" s="776"/>
      <c r="BE21" s="776"/>
      <c r="BF21" s="771"/>
      <c r="BG21" s="667">
        <v>463</v>
      </c>
      <c r="BH21" s="668"/>
      <c r="BI21" s="668"/>
      <c r="BJ21" s="668"/>
      <c r="BK21" s="668"/>
      <c r="BL21" s="668"/>
      <c r="BM21" s="668"/>
      <c r="BN21" s="669"/>
      <c r="BO21" s="723">
        <v>0</v>
      </c>
      <c r="BP21" s="723"/>
      <c r="BQ21" s="723"/>
      <c r="BR21" s="723"/>
      <c r="BS21" s="655" t="s">
        <v>248</v>
      </c>
      <c r="BT21" s="668"/>
      <c r="BU21" s="668"/>
      <c r="BV21" s="668"/>
      <c r="BW21" s="668"/>
      <c r="BX21" s="668"/>
      <c r="BY21" s="668"/>
      <c r="BZ21" s="668"/>
      <c r="CA21" s="668"/>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64" t="s">
        <v>276</v>
      </c>
      <c r="C22" s="665"/>
      <c r="D22" s="665"/>
      <c r="E22" s="665"/>
      <c r="F22" s="665"/>
      <c r="G22" s="665"/>
      <c r="H22" s="665"/>
      <c r="I22" s="665"/>
      <c r="J22" s="665"/>
      <c r="K22" s="665"/>
      <c r="L22" s="665"/>
      <c r="M22" s="665"/>
      <c r="N22" s="665"/>
      <c r="O22" s="665"/>
      <c r="P22" s="665"/>
      <c r="Q22" s="666"/>
      <c r="R22" s="667">
        <v>11825321</v>
      </c>
      <c r="S22" s="668"/>
      <c r="T22" s="668"/>
      <c r="U22" s="668"/>
      <c r="V22" s="668"/>
      <c r="W22" s="668"/>
      <c r="X22" s="668"/>
      <c r="Y22" s="669"/>
      <c r="Z22" s="723">
        <v>57</v>
      </c>
      <c r="AA22" s="723"/>
      <c r="AB22" s="723"/>
      <c r="AC22" s="723"/>
      <c r="AD22" s="724">
        <v>10684728</v>
      </c>
      <c r="AE22" s="724"/>
      <c r="AF22" s="724"/>
      <c r="AG22" s="724"/>
      <c r="AH22" s="724"/>
      <c r="AI22" s="724"/>
      <c r="AJ22" s="724"/>
      <c r="AK22" s="724"/>
      <c r="AL22" s="670">
        <v>99.5</v>
      </c>
      <c r="AM22" s="671"/>
      <c r="AN22" s="671"/>
      <c r="AO22" s="725"/>
      <c r="AP22" s="769" t="s">
        <v>277</v>
      </c>
      <c r="AQ22" s="776"/>
      <c r="AR22" s="776"/>
      <c r="AS22" s="776"/>
      <c r="AT22" s="776"/>
      <c r="AU22" s="776"/>
      <c r="AV22" s="776"/>
      <c r="AW22" s="776"/>
      <c r="AX22" s="776"/>
      <c r="AY22" s="776"/>
      <c r="AZ22" s="776"/>
      <c r="BA22" s="776"/>
      <c r="BB22" s="776"/>
      <c r="BC22" s="776"/>
      <c r="BD22" s="776"/>
      <c r="BE22" s="776"/>
      <c r="BF22" s="771"/>
      <c r="BG22" s="667" t="s">
        <v>238</v>
      </c>
      <c r="BH22" s="668"/>
      <c r="BI22" s="668"/>
      <c r="BJ22" s="668"/>
      <c r="BK22" s="668"/>
      <c r="BL22" s="668"/>
      <c r="BM22" s="668"/>
      <c r="BN22" s="669"/>
      <c r="BO22" s="723" t="s">
        <v>229</v>
      </c>
      <c r="BP22" s="723"/>
      <c r="BQ22" s="723"/>
      <c r="BR22" s="723"/>
      <c r="BS22" s="655" t="s">
        <v>229</v>
      </c>
      <c r="BT22" s="668"/>
      <c r="BU22" s="668"/>
      <c r="BV22" s="668"/>
      <c r="BW22" s="668"/>
      <c r="BX22" s="668"/>
      <c r="BY22" s="668"/>
      <c r="BZ22" s="668"/>
      <c r="CA22" s="668"/>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64" t="s">
        <v>279</v>
      </c>
      <c r="C23" s="665"/>
      <c r="D23" s="665"/>
      <c r="E23" s="665"/>
      <c r="F23" s="665"/>
      <c r="G23" s="665"/>
      <c r="H23" s="665"/>
      <c r="I23" s="665"/>
      <c r="J23" s="665"/>
      <c r="K23" s="665"/>
      <c r="L23" s="665"/>
      <c r="M23" s="665"/>
      <c r="N23" s="665"/>
      <c r="O23" s="665"/>
      <c r="P23" s="665"/>
      <c r="Q23" s="666"/>
      <c r="R23" s="667">
        <v>3098</v>
      </c>
      <c r="S23" s="668"/>
      <c r="T23" s="668"/>
      <c r="U23" s="668"/>
      <c r="V23" s="668"/>
      <c r="W23" s="668"/>
      <c r="X23" s="668"/>
      <c r="Y23" s="669"/>
      <c r="Z23" s="723">
        <v>0</v>
      </c>
      <c r="AA23" s="723"/>
      <c r="AB23" s="723"/>
      <c r="AC23" s="723"/>
      <c r="AD23" s="724">
        <v>3098</v>
      </c>
      <c r="AE23" s="724"/>
      <c r="AF23" s="724"/>
      <c r="AG23" s="724"/>
      <c r="AH23" s="724"/>
      <c r="AI23" s="724"/>
      <c r="AJ23" s="724"/>
      <c r="AK23" s="724"/>
      <c r="AL23" s="670">
        <v>0</v>
      </c>
      <c r="AM23" s="671"/>
      <c r="AN23" s="671"/>
      <c r="AO23" s="725"/>
      <c r="AP23" s="769" t="s">
        <v>280</v>
      </c>
      <c r="AQ23" s="776"/>
      <c r="AR23" s="776"/>
      <c r="AS23" s="776"/>
      <c r="AT23" s="776"/>
      <c r="AU23" s="776"/>
      <c r="AV23" s="776"/>
      <c r="AW23" s="776"/>
      <c r="AX23" s="776"/>
      <c r="AY23" s="776"/>
      <c r="AZ23" s="776"/>
      <c r="BA23" s="776"/>
      <c r="BB23" s="776"/>
      <c r="BC23" s="776"/>
      <c r="BD23" s="776"/>
      <c r="BE23" s="776"/>
      <c r="BF23" s="771"/>
      <c r="BG23" s="667">
        <v>76261</v>
      </c>
      <c r="BH23" s="668"/>
      <c r="BI23" s="668"/>
      <c r="BJ23" s="668"/>
      <c r="BK23" s="668"/>
      <c r="BL23" s="668"/>
      <c r="BM23" s="668"/>
      <c r="BN23" s="669"/>
      <c r="BO23" s="723">
        <v>2.2000000000000002</v>
      </c>
      <c r="BP23" s="723"/>
      <c r="BQ23" s="723"/>
      <c r="BR23" s="723"/>
      <c r="BS23" s="655" t="s">
        <v>229</v>
      </c>
      <c r="BT23" s="668"/>
      <c r="BU23" s="668"/>
      <c r="BV23" s="668"/>
      <c r="BW23" s="668"/>
      <c r="BX23" s="668"/>
      <c r="BY23" s="668"/>
      <c r="BZ23" s="668"/>
      <c r="CA23" s="668"/>
      <c r="CB23" s="704"/>
      <c r="CD23" s="778" t="s">
        <v>217</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c r="B24" s="664" t="s">
        <v>286</v>
      </c>
      <c r="C24" s="665"/>
      <c r="D24" s="665"/>
      <c r="E24" s="665"/>
      <c r="F24" s="665"/>
      <c r="G24" s="665"/>
      <c r="H24" s="665"/>
      <c r="I24" s="665"/>
      <c r="J24" s="665"/>
      <c r="K24" s="665"/>
      <c r="L24" s="665"/>
      <c r="M24" s="665"/>
      <c r="N24" s="665"/>
      <c r="O24" s="665"/>
      <c r="P24" s="665"/>
      <c r="Q24" s="666"/>
      <c r="R24" s="667">
        <v>414149</v>
      </c>
      <c r="S24" s="668"/>
      <c r="T24" s="668"/>
      <c r="U24" s="668"/>
      <c r="V24" s="668"/>
      <c r="W24" s="668"/>
      <c r="X24" s="668"/>
      <c r="Y24" s="669"/>
      <c r="Z24" s="723">
        <v>2</v>
      </c>
      <c r="AA24" s="723"/>
      <c r="AB24" s="723"/>
      <c r="AC24" s="723"/>
      <c r="AD24" s="724" t="s">
        <v>229</v>
      </c>
      <c r="AE24" s="724"/>
      <c r="AF24" s="724"/>
      <c r="AG24" s="724"/>
      <c r="AH24" s="724"/>
      <c r="AI24" s="724"/>
      <c r="AJ24" s="724"/>
      <c r="AK24" s="724"/>
      <c r="AL24" s="670" t="s">
        <v>238</v>
      </c>
      <c r="AM24" s="671"/>
      <c r="AN24" s="671"/>
      <c r="AO24" s="725"/>
      <c r="AP24" s="769" t="s">
        <v>287</v>
      </c>
      <c r="AQ24" s="776"/>
      <c r="AR24" s="776"/>
      <c r="AS24" s="776"/>
      <c r="AT24" s="776"/>
      <c r="AU24" s="776"/>
      <c r="AV24" s="776"/>
      <c r="AW24" s="776"/>
      <c r="AX24" s="776"/>
      <c r="AY24" s="776"/>
      <c r="AZ24" s="776"/>
      <c r="BA24" s="776"/>
      <c r="BB24" s="776"/>
      <c r="BC24" s="776"/>
      <c r="BD24" s="776"/>
      <c r="BE24" s="776"/>
      <c r="BF24" s="771"/>
      <c r="BG24" s="667" t="s">
        <v>229</v>
      </c>
      <c r="BH24" s="668"/>
      <c r="BI24" s="668"/>
      <c r="BJ24" s="668"/>
      <c r="BK24" s="668"/>
      <c r="BL24" s="668"/>
      <c r="BM24" s="668"/>
      <c r="BN24" s="669"/>
      <c r="BO24" s="723" t="s">
        <v>229</v>
      </c>
      <c r="BP24" s="723"/>
      <c r="BQ24" s="723"/>
      <c r="BR24" s="723"/>
      <c r="BS24" s="655" t="s">
        <v>248</v>
      </c>
      <c r="BT24" s="668"/>
      <c r="BU24" s="668"/>
      <c r="BV24" s="668"/>
      <c r="BW24" s="668"/>
      <c r="BX24" s="668"/>
      <c r="BY24" s="668"/>
      <c r="BZ24" s="668"/>
      <c r="CA24" s="668"/>
      <c r="CB24" s="704"/>
      <c r="CD24" s="732" t="s">
        <v>288</v>
      </c>
      <c r="CE24" s="733"/>
      <c r="CF24" s="733"/>
      <c r="CG24" s="733"/>
      <c r="CH24" s="733"/>
      <c r="CI24" s="733"/>
      <c r="CJ24" s="733"/>
      <c r="CK24" s="733"/>
      <c r="CL24" s="733"/>
      <c r="CM24" s="733"/>
      <c r="CN24" s="733"/>
      <c r="CO24" s="733"/>
      <c r="CP24" s="733"/>
      <c r="CQ24" s="734"/>
      <c r="CR24" s="726">
        <v>7374888</v>
      </c>
      <c r="CS24" s="727"/>
      <c r="CT24" s="727"/>
      <c r="CU24" s="727"/>
      <c r="CV24" s="727"/>
      <c r="CW24" s="727"/>
      <c r="CX24" s="727"/>
      <c r="CY24" s="773"/>
      <c r="CZ24" s="774">
        <v>36.4</v>
      </c>
      <c r="DA24" s="743"/>
      <c r="DB24" s="743"/>
      <c r="DC24" s="777"/>
      <c r="DD24" s="772">
        <v>4942219</v>
      </c>
      <c r="DE24" s="727"/>
      <c r="DF24" s="727"/>
      <c r="DG24" s="727"/>
      <c r="DH24" s="727"/>
      <c r="DI24" s="727"/>
      <c r="DJ24" s="727"/>
      <c r="DK24" s="773"/>
      <c r="DL24" s="772">
        <v>4843818</v>
      </c>
      <c r="DM24" s="727"/>
      <c r="DN24" s="727"/>
      <c r="DO24" s="727"/>
      <c r="DP24" s="727"/>
      <c r="DQ24" s="727"/>
      <c r="DR24" s="727"/>
      <c r="DS24" s="727"/>
      <c r="DT24" s="727"/>
      <c r="DU24" s="727"/>
      <c r="DV24" s="773"/>
      <c r="DW24" s="774">
        <v>43.1</v>
      </c>
      <c r="DX24" s="743"/>
      <c r="DY24" s="743"/>
      <c r="DZ24" s="743"/>
      <c r="EA24" s="743"/>
      <c r="EB24" s="743"/>
      <c r="EC24" s="775"/>
    </row>
    <row r="25" spans="2:133" ht="11.25" customHeight="1">
      <c r="B25" s="664" t="s">
        <v>289</v>
      </c>
      <c r="C25" s="665"/>
      <c r="D25" s="665"/>
      <c r="E25" s="665"/>
      <c r="F25" s="665"/>
      <c r="G25" s="665"/>
      <c r="H25" s="665"/>
      <c r="I25" s="665"/>
      <c r="J25" s="665"/>
      <c r="K25" s="665"/>
      <c r="L25" s="665"/>
      <c r="M25" s="665"/>
      <c r="N25" s="665"/>
      <c r="O25" s="665"/>
      <c r="P25" s="665"/>
      <c r="Q25" s="666"/>
      <c r="R25" s="667">
        <v>515667</v>
      </c>
      <c r="S25" s="668"/>
      <c r="T25" s="668"/>
      <c r="U25" s="668"/>
      <c r="V25" s="668"/>
      <c r="W25" s="668"/>
      <c r="X25" s="668"/>
      <c r="Y25" s="669"/>
      <c r="Z25" s="723">
        <v>2.5</v>
      </c>
      <c r="AA25" s="723"/>
      <c r="AB25" s="723"/>
      <c r="AC25" s="723"/>
      <c r="AD25" s="724">
        <v>7975</v>
      </c>
      <c r="AE25" s="724"/>
      <c r="AF25" s="724"/>
      <c r="AG25" s="724"/>
      <c r="AH25" s="724"/>
      <c r="AI25" s="724"/>
      <c r="AJ25" s="724"/>
      <c r="AK25" s="724"/>
      <c r="AL25" s="670">
        <v>0.1</v>
      </c>
      <c r="AM25" s="671"/>
      <c r="AN25" s="671"/>
      <c r="AO25" s="725"/>
      <c r="AP25" s="769" t="s">
        <v>290</v>
      </c>
      <c r="AQ25" s="776"/>
      <c r="AR25" s="776"/>
      <c r="AS25" s="776"/>
      <c r="AT25" s="776"/>
      <c r="AU25" s="776"/>
      <c r="AV25" s="776"/>
      <c r="AW25" s="776"/>
      <c r="AX25" s="776"/>
      <c r="AY25" s="776"/>
      <c r="AZ25" s="776"/>
      <c r="BA25" s="776"/>
      <c r="BB25" s="776"/>
      <c r="BC25" s="776"/>
      <c r="BD25" s="776"/>
      <c r="BE25" s="776"/>
      <c r="BF25" s="771"/>
      <c r="BG25" s="667" t="s">
        <v>238</v>
      </c>
      <c r="BH25" s="668"/>
      <c r="BI25" s="668"/>
      <c r="BJ25" s="668"/>
      <c r="BK25" s="668"/>
      <c r="BL25" s="668"/>
      <c r="BM25" s="668"/>
      <c r="BN25" s="669"/>
      <c r="BO25" s="723" t="s">
        <v>238</v>
      </c>
      <c r="BP25" s="723"/>
      <c r="BQ25" s="723"/>
      <c r="BR25" s="723"/>
      <c r="BS25" s="655" t="s">
        <v>229</v>
      </c>
      <c r="BT25" s="668"/>
      <c r="BU25" s="668"/>
      <c r="BV25" s="668"/>
      <c r="BW25" s="668"/>
      <c r="BX25" s="668"/>
      <c r="BY25" s="668"/>
      <c r="BZ25" s="668"/>
      <c r="CA25" s="668"/>
      <c r="CB25" s="704"/>
      <c r="CD25" s="705" t="s">
        <v>291</v>
      </c>
      <c r="CE25" s="702"/>
      <c r="CF25" s="702"/>
      <c r="CG25" s="702"/>
      <c r="CH25" s="702"/>
      <c r="CI25" s="702"/>
      <c r="CJ25" s="702"/>
      <c r="CK25" s="702"/>
      <c r="CL25" s="702"/>
      <c r="CM25" s="702"/>
      <c r="CN25" s="702"/>
      <c r="CO25" s="702"/>
      <c r="CP25" s="702"/>
      <c r="CQ25" s="703"/>
      <c r="CR25" s="667">
        <v>2702886</v>
      </c>
      <c r="CS25" s="656"/>
      <c r="CT25" s="656"/>
      <c r="CU25" s="656"/>
      <c r="CV25" s="656"/>
      <c r="CW25" s="656"/>
      <c r="CX25" s="656"/>
      <c r="CY25" s="657"/>
      <c r="CZ25" s="670">
        <v>13.3</v>
      </c>
      <c r="DA25" s="695"/>
      <c r="DB25" s="695"/>
      <c r="DC25" s="696"/>
      <c r="DD25" s="655">
        <v>2362678</v>
      </c>
      <c r="DE25" s="656"/>
      <c r="DF25" s="656"/>
      <c r="DG25" s="656"/>
      <c r="DH25" s="656"/>
      <c r="DI25" s="656"/>
      <c r="DJ25" s="656"/>
      <c r="DK25" s="657"/>
      <c r="DL25" s="655">
        <v>2286423</v>
      </c>
      <c r="DM25" s="656"/>
      <c r="DN25" s="656"/>
      <c r="DO25" s="656"/>
      <c r="DP25" s="656"/>
      <c r="DQ25" s="656"/>
      <c r="DR25" s="656"/>
      <c r="DS25" s="656"/>
      <c r="DT25" s="656"/>
      <c r="DU25" s="656"/>
      <c r="DV25" s="657"/>
      <c r="DW25" s="670">
        <v>20.3</v>
      </c>
      <c r="DX25" s="695"/>
      <c r="DY25" s="695"/>
      <c r="DZ25" s="695"/>
      <c r="EA25" s="695"/>
      <c r="EB25" s="695"/>
      <c r="EC25" s="697"/>
    </row>
    <row r="26" spans="2:133" ht="11.25" customHeight="1">
      <c r="B26" s="664" t="s">
        <v>292</v>
      </c>
      <c r="C26" s="665"/>
      <c r="D26" s="665"/>
      <c r="E26" s="665"/>
      <c r="F26" s="665"/>
      <c r="G26" s="665"/>
      <c r="H26" s="665"/>
      <c r="I26" s="665"/>
      <c r="J26" s="665"/>
      <c r="K26" s="665"/>
      <c r="L26" s="665"/>
      <c r="M26" s="665"/>
      <c r="N26" s="665"/>
      <c r="O26" s="665"/>
      <c r="P26" s="665"/>
      <c r="Q26" s="666"/>
      <c r="R26" s="667">
        <v>57246</v>
      </c>
      <c r="S26" s="668"/>
      <c r="T26" s="668"/>
      <c r="U26" s="668"/>
      <c r="V26" s="668"/>
      <c r="W26" s="668"/>
      <c r="X26" s="668"/>
      <c r="Y26" s="669"/>
      <c r="Z26" s="723">
        <v>0.3</v>
      </c>
      <c r="AA26" s="723"/>
      <c r="AB26" s="723"/>
      <c r="AC26" s="723"/>
      <c r="AD26" s="724" t="s">
        <v>229</v>
      </c>
      <c r="AE26" s="724"/>
      <c r="AF26" s="724"/>
      <c r="AG26" s="724"/>
      <c r="AH26" s="724"/>
      <c r="AI26" s="724"/>
      <c r="AJ26" s="724"/>
      <c r="AK26" s="724"/>
      <c r="AL26" s="670" t="s">
        <v>238</v>
      </c>
      <c r="AM26" s="671"/>
      <c r="AN26" s="671"/>
      <c r="AO26" s="725"/>
      <c r="AP26" s="769" t="s">
        <v>293</v>
      </c>
      <c r="AQ26" s="770"/>
      <c r="AR26" s="770"/>
      <c r="AS26" s="770"/>
      <c r="AT26" s="770"/>
      <c r="AU26" s="770"/>
      <c r="AV26" s="770"/>
      <c r="AW26" s="770"/>
      <c r="AX26" s="770"/>
      <c r="AY26" s="770"/>
      <c r="AZ26" s="770"/>
      <c r="BA26" s="770"/>
      <c r="BB26" s="770"/>
      <c r="BC26" s="770"/>
      <c r="BD26" s="770"/>
      <c r="BE26" s="770"/>
      <c r="BF26" s="771"/>
      <c r="BG26" s="667" t="s">
        <v>238</v>
      </c>
      <c r="BH26" s="668"/>
      <c r="BI26" s="668"/>
      <c r="BJ26" s="668"/>
      <c r="BK26" s="668"/>
      <c r="BL26" s="668"/>
      <c r="BM26" s="668"/>
      <c r="BN26" s="669"/>
      <c r="BO26" s="723" t="s">
        <v>229</v>
      </c>
      <c r="BP26" s="723"/>
      <c r="BQ26" s="723"/>
      <c r="BR26" s="723"/>
      <c r="BS26" s="655" t="s">
        <v>229</v>
      </c>
      <c r="BT26" s="668"/>
      <c r="BU26" s="668"/>
      <c r="BV26" s="668"/>
      <c r="BW26" s="668"/>
      <c r="BX26" s="668"/>
      <c r="BY26" s="668"/>
      <c r="BZ26" s="668"/>
      <c r="CA26" s="668"/>
      <c r="CB26" s="704"/>
      <c r="CD26" s="705" t="s">
        <v>294</v>
      </c>
      <c r="CE26" s="702"/>
      <c r="CF26" s="702"/>
      <c r="CG26" s="702"/>
      <c r="CH26" s="702"/>
      <c r="CI26" s="702"/>
      <c r="CJ26" s="702"/>
      <c r="CK26" s="702"/>
      <c r="CL26" s="702"/>
      <c r="CM26" s="702"/>
      <c r="CN26" s="702"/>
      <c r="CO26" s="702"/>
      <c r="CP26" s="702"/>
      <c r="CQ26" s="703"/>
      <c r="CR26" s="667">
        <v>1723481</v>
      </c>
      <c r="CS26" s="668"/>
      <c r="CT26" s="668"/>
      <c r="CU26" s="668"/>
      <c r="CV26" s="668"/>
      <c r="CW26" s="668"/>
      <c r="CX26" s="668"/>
      <c r="CY26" s="669"/>
      <c r="CZ26" s="670">
        <v>8.5</v>
      </c>
      <c r="DA26" s="695"/>
      <c r="DB26" s="695"/>
      <c r="DC26" s="696"/>
      <c r="DD26" s="655">
        <v>1464648</v>
      </c>
      <c r="DE26" s="668"/>
      <c r="DF26" s="668"/>
      <c r="DG26" s="668"/>
      <c r="DH26" s="668"/>
      <c r="DI26" s="668"/>
      <c r="DJ26" s="668"/>
      <c r="DK26" s="669"/>
      <c r="DL26" s="655" t="s">
        <v>238</v>
      </c>
      <c r="DM26" s="668"/>
      <c r="DN26" s="668"/>
      <c r="DO26" s="668"/>
      <c r="DP26" s="668"/>
      <c r="DQ26" s="668"/>
      <c r="DR26" s="668"/>
      <c r="DS26" s="668"/>
      <c r="DT26" s="668"/>
      <c r="DU26" s="668"/>
      <c r="DV26" s="669"/>
      <c r="DW26" s="670" t="s">
        <v>238</v>
      </c>
      <c r="DX26" s="695"/>
      <c r="DY26" s="695"/>
      <c r="DZ26" s="695"/>
      <c r="EA26" s="695"/>
      <c r="EB26" s="695"/>
      <c r="EC26" s="697"/>
    </row>
    <row r="27" spans="2:133" ht="11.25" customHeight="1">
      <c r="B27" s="664" t="s">
        <v>295</v>
      </c>
      <c r="C27" s="665"/>
      <c r="D27" s="665"/>
      <c r="E27" s="665"/>
      <c r="F27" s="665"/>
      <c r="G27" s="665"/>
      <c r="H27" s="665"/>
      <c r="I27" s="665"/>
      <c r="J27" s="665"/>
      <c r="K27" s="665"/>
      <c r="L27" s="665"/>
      <c r="M27" s="665"/>
      <c r="N27" s="665"/>
      <c r="O27" s="665"/>
      <c r="P27" s="665"/>
      <c r="Q27" s="666"/>
      <c r="R27" s="667">
        <v>2100459</v>
      </c>
      <c r="S27" s="668"/>
      <c r="T27" s="668"/>
      <c r="U27" s="668"/>
      <c r="V27" s="668"/>
      <c r="W27" s="668"/>
      <c r="X27" s="668"/>
      <c r="Y27" s="669"/>
      <c r="Z27" s="723">
        <v>10.1</v>
      </c>
      <c r="AA27" s="723"/>
      <c r="AB27" s="723"/>
      <c r="AC27" s="723"/>
      <c r="AD27" s="724" t="s">
        <v>229</v>
      </c>
      <c r="AE27" s="724"/>
      <c r="AF27" s="724"/>
      <c r="AG27" s="724"/>
      <c r="AH27" s="724"/>
      <c r="AI27" s="724"/>
      <c r="AJ27" s="724"/>
      <c r="AK27" s="724"/>
      <c r="AL27" s="670" t="s">
        <v>229</v>
      </c>
      <c r="AM27" s="671"/>
      <c r="AN27" s="671"/>
      <c r="AO27" s="725"/>
      <c r="AP27" s="664" t="s">
        <v>296</v>
      </c>
      <c r="AQ27" s="665"/>
      <c r="AR27" s="665"/>
      <c r="AS27" s="665"/>
      <c r="AT27" s="665"/>
      <c r="AU27" s="665"/>
      <c r="AV27" s="665"/>
      <c r="AW27" s="665"/>
      <c r="AX27" s="665"/>
      <c r="AY27" s="665"/>
      <c r="AZ27" s="665"/>
      <c r="BA27" s="665"/>
      <c r="BB27" s="665"/>
      <c r="BC27" s="665"/>
      <c r="BD27" s="665"/>
      <c r="BE27" s="665"/>
      <c r="BF27" s="666"/>
      <c r="BG27" s="667">
        <v>3468649</v>
      </c>
      <c r="BH27" s="668"/>
      <c r="BI27" s="668"/>
      <c r="BJ27" s="668"/>
      <c r="BK27" s="668"/>
      <c r="BL27" s="668"/>
      <c r="BM27" s="668"/>
      <c r="BN27" s="669"/>
      <c r="BO27" s="723">
        <v>100</v>
      </c>
      <c r="BP27" s="723"/>
      <c r="BQ27" s="723"/>
      <c r="BR27" s="723"/>
      <c r="BS27" s="655">
        <v>40303</v>
      </c>
      <c r="BT27" s="668"/>
      <c r="BU27" s="668"/>
      <c r="BV27" s="668"/>
      <c r="BW27" s="668"/>
      <c r="BX27" s="668"/>
      <c r="BY27" s="668"/>
      <c r="BZ27" s="668"/>
      <c r="CA27" s="668"/>
      <c r="CB27" s="704"/>
      <c r="CD27" s="705" t="s">
        <v>297</v>
      </c>
      <c r="CE27" s="702"/>
      <c r="CF27" s="702"/>
      <c r="CG27" s="702"/>
      <c r="CH27" s="702"/>
      <c r="CI27" s="702"/>
      <c r="CJ27" s="702"/>
      <c r="CK27" s="702"/>
      <c r="CL27" s="702"/>
      <c r="CM27" s="702"/>
      <c r="CN27" s="702"/>
      <c r="CO27" s="702"/>
      <c r="CP27" s="702"/>
      <c r="CQ27" s="703"/>
      <c r="CR27" s="667">
        <v>2389993</v>
      </c>
      <c r="CS27" s="656"/>
      <c r="CT27" s="656"/>
      <c r="CU27" s="656"/>
      <c r="CV27" s="656"/>
      <c r="CW27" s="656"/>
      <c r="CX27" s="656"/>
      <c r="CY27" s="657"/>
      <c r="CZ27" s="670">
        <v>11.8</v>
      </c>
      <c r="DA27" s="695"/>
      <c r="DB27" s="695"/>
      <c r="DC27" s="696"/>
      <c r="DD27" s="655">
        <v>616558</v>
      </c>
      <c r="DE27" s="656"/>
      <c r="DF27" s="656"/>
      <c r="DG27" s="656"/>
      <c r="DH27" s="656"/>
      <c r="DI27" s="656"/>
      <c r="DJ27" s="656"/>
      <c r="DK27" s="657"/>
      <c r="DL27" s="655">
        <v>594412</v>
      </c>
      <c r="DM27" s="656"/>
      <c r="DN27" s="656"/>
      <c r="DO27" s="656"/>
      <c r="DP27" s="656"/>
      <c r="DQ27" s="656"/>
      <c r="DR27" s="656"/>
      <c r="DS27" s="656"/>
      <c r="DT27" s="656"/>
      <c r="DU27" s="656"/>
      <c r="DV27" s="657"/>
      <c r="DW27" s="670">
        <v>5.3</v>
      </c>
      <c r="DX27" s="695"/>
      <c r="DY27" s="695"/>
      <c r="DZ27" s="695"/>
      <c r="EA27" s="695"/>
      <c r="EB27" s="695"/>
      <c r="EC27" s="697"/>
    </row>
    <row r="28" spans="2:133" ht="11.25" customHeight="1">
      <c r="B28" s="766" t="s">
        <v>298</v>
      </c>
      <c r="C28" s="767"/>
      <c r="D28" s="767"/>
      <c r="E28" s="767"/>
      <c r="F28" s="767"/>
      <c r="G28" s="767"/>
      <c r="H28" s="767"/>
      <c r="I28" s="767"/>
      <c r="J28" s="767"/>
      <c r="K28" s="767"/>
      <c r="L28" s="767"/>
      <c r="M28" s="767"/>
      <c r="N28" s="767"/>
      <c r="O28" s="767"/>
      <c r="P28" s="767"/>
      <c r="Q28" s="768"/>
      <c r="R28" s="667" t="s">
        <v>229</v>
      </c>
      <c r="S28" s="668"/>
      <c r="T28" s="668"/>
      <c r="U28" s="668"/>
      <c r="V28" s="668"/>
      <c r="W28" s="668"/>
      <c r="X28" s="668"/>
      <c r="Y28" s="669"/>
      <c r="Z28" s="723" t="s">
        <v>229</v>
      </c>
      <c r="AA28" s="723"/>
      <c r="AB28" s="723"/>
      <c r="AC28" s="723"/>
      <c r="AD28" s="724" t="s">
        <v>229</v>
      </c>
      <c r="AE28" s="724"/>
      <c r="AF28" s="724"/>
      <c r="AG28" s="724"/>
      <c r="AH28" s="724"/>
      <c r="AI28" s="724"/>
      <c r="AJ28" s="724"/>
      <c r="AK28" s="724"/>
      <c r="AL28" s="670" t="s">
        <v>238</v>
      </c>
      <c r="AM28" s="671"/>
      <c r="AN28" s="671"/>
      <c r="AO28" s="725"/>
      <c r="AP28" s="673"/>
      <c r="AQ28" s="674"/>
      <c r="AR28" s="674"/>
      <c r="AS28" s="674"/>
      <c r="AT28" s="674"/>
      <c r="AU28" s="674"/>
      <c r="AV28" s="674"/>
      <c r="AW28" s="674"/>
      <c r="AX28" s="674"/>
      <c r="AY28" s="674"/>
      <c r="AZ28" s="674"/>
      <c r="BA28" s="674"/>
      <c r="BB28" s="674"/>
      <c r="BC28" s="674"/>
      <c r="BD28" s="674"/>
      <c r="BE28" s="674"/>
      <c r="BF28" s="675"/>
      <c r="BG28" s="667"/>
      <c r="BH28" s="668"/>
      <c r="BI28" s="668"/>
      <c r="BJ28" s="668"/>
      <c r="BK28" s="668"/>
      <c r="BL28" s="668"/>
      <c r="BM28" s="668"/>
      <c r="BN28" s="669"/>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7">
        <v>2282009</v>
      </c>
      <c r="CS28" s="668"/>
      <c r="CT28" s="668"/>
      <c r="CU28" s="668"/>
      <c r="CV28" s="668"/>
      <c r="CW28" s="668"/>
      <c r="CX28" s="668"/>
      <c r="CY28" s="669"/>
      <c r="CZ28" s="670">
        <v>11.3</v>
      </c>
      <c r="DA28" s="695"/>
      <c r="DB28" s="695"/>
      <c r="DC28" s="696"/>
      <c r="DD28" s="655">
        <v>1962983</v>
      </c>
      <c r="DE28" s="668"/>
      <c r="DF28" s="668"/>
      <c r="DG28" s="668"/>
      <c r="DH28" s="668"/>
      <c r="DI28" s="668"/>
      <c r="DJ28" s="668"/>
      <c r="DK28" s="669"/>
      <c r="DL28" s="655">
        <v>1962983</v>
      </c>
      <c r="DM28" s="668"/>
      <c r="DN28" s="668"/>
      <c r="DO28" s="668"/>
      <c r="DP28" s="668"/>
      <c r="DQ28" s="668"/>
      <c r="DR28" s="668"/>
      <c r="DS28" s="668"/>
      <c r="DT28" s="668"/>
      <c r="DU28" s="668"/>
      <c r="DV28" s="669"/>
      <c r="DW28" s="670">
        <v>17.5</v>
      </c>
      <c r="DX28" s="695"/>
      <c r="DY28" s="695"/>
      <c r="DZ28" s="695"/>
      <c r="EA28" s="695"/>
      <c r="EB28" s="695"/>
      <c r="EC28" s="697"/>
    </row>
    <row r="29" spans="2:133" ht="11.25" customHeight="1">
      <c r="B29" s="664" t="s">
        <v>300</v>
      </c>
      <c r="C29" s="665"/>
      <c r="D29" s="665"/>
      <c r="E29" s="665"/>
      <c r="F29" s="665"/>
      <c r="G29" s="665"/>
      <c r="H29" s="665"/>
      <c r="I29" s="665"/>
      <c r="J29" s="665"/>
      <c r="K29" s="665"/>
      <c r="L29" s="665"/>
      <c r="M29" s="665"/>
      <c r="N29" s="665"/>
      <c r="O29" s="665"/>
      <c r="P29" s="665"/>
      <c r="Q29" s="666"/>
      <c r="R29" s="667">
        <v>1514176</v>
      </c>
      <c r="S29" s="668"/>
      <c r="T29" s="668"/>
      <c r="U29" s="668"/>
      <c r="V29" s="668"/>
      <c r="W29" s="668"/>
      <c r="X29" s="668"/>
      <c r="Y29" s="669"/>
      <c r="Z29" s="723">
        <v>7.3</v>
      </c>
      <c r="AA29" s="723"/>
      <c r="AB29" s="723"/>
      <c r="AC29" s="723"/>
      <c r="AD29" s="724" t="s">
        <v>238</v>
      </c>
      <c r="AE29" s="724"/>
      <c r="AF29" s="724"/>
      <c r="AG29" s="724"/>
      <c r="AH29" s="724"/>
      <c r="AI29" s="724"/>
      <c r="AJ29" s="724"/>
      <c r="AK29" s="724"/>
      <c r="AL29" s="670" t="s">
        <v>238</v>
      </c>
      <c r="AM29" s="671"/>
      <c r="AN29" s="671"/>
      <c r="AO29" s="725"/>
      <c r="AP29" s="735" t="s">
        <v>217</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7">
        <v>2281816</v>
      </c>
      <c r="CS29" s="656"/>
      <c r="CT29" s="656"/>
      <c r="CU29" s="656"/>
      <c r="CV29" s="656"/>
      <c r="CW29" s="656"/>
      <c r="CX29" s="656"/>
      <c r="CY29" s="657"/>
      <c r="CZ29" s="670">
        <v>11.3</v>
      </c>
      <c r="DA29" s="695"/>
      <c r="DB29" s="695"/>
      <c r="DC29" s="696"/>
      <c r="DD29" s="655">
        <v>1962790</v>
      </c>
      <c r="DE29" s="656"/>
      <c r="DF29" s="656"/>
      <c r="DG29" s="656"/>
      <c r="DH29" s="656"/>
      <c r="DI29" s="656"/>
      <c r="DJ29" s="656"/>
      <c r="DK29" s="657"/>
      <c r="DL29" s="655">
        <v>1962790</v>
      </c>
      <c r="DM29" s="656"/>
      <c r="DN29" s="656"/>
      <c r="DO29" s="656"/>
      <c r="DP29" s="656"/>
      <c r="DQ29" s="656"/>
      <c r="DR29" s="656"/>
      <c r="DS29" s="656"/>
      <c r="DT29" s="656"/>
      <c r="DU29" s="656"/>
      <c r="DV29" s="657"/>
      <c r="DW29" s="670">
        <v>17.399999999999999</v>
      </c>
      <c r="DX29" s="695"/>
      <c r="DY29" s="695"/>
      <c r="DZ29" s="695"/>
      <c r="EA29" s="695"/>
      <c r="EB29" s="695"/>
      <c r="EC29" s="697"/>
    </row>
    <row r="30" spans="2:133" ht="11.25" customHeight="1">
      <c r="B30" s="664" t="s">
        <v>305</v>
      </c>
      <c r="C30" s="665"/>
      <c r="D30" s="665"/>
      <c r="E30" s="665"/>
      <c r="F30" s="665"/>
      <c r="G30" s="665"/>
      <c r="H30" s="665"/>
      <c r="I30" s="665"/>
      <c r="J30" s="665"/>
      <c r="K30" s="665"/>
      <c r="L30" s="665"/>
      <c r="M30" s="665"/>
      <c r="N30" s="665"/>
      <c r="O30" s="665"/>
      <c r="P30" s="665"/>
      <c r="Q30" s="666"/>
      <c r="R30" s="667">
        <v>52988</v>
      </c>
      <c r="S30" s="668"/>
      <c r="T30" s="668"/>
      <c r="U30" s="668"/>
      <c r="V30" s="668"/>
      <c r="W30" s="668"/>
      <c r="X30" s="668"/>
      <c r="Y30" s="669"/>
      <c r="Z30" s="723">
        <v>0.3</v>
      </c>
      <c r="AA30" s="723"/>
      <c r="AB30" s="723"/>
      <c r="AC30" s="723"/>
      <c r="AD30" s="724">
        <v>38693</v>
      </c>
      <c r="AE30" s="724"/>
      <c r="AF30" s="724"/>
      <c r="AG30" s="724"/>
      <c r="AH30" s="724"/>
      <c r="AI30" s="724"/>
      <c r="AJ30" s="724"/>
      <c r="AK30" s="724"/>
      <c r="AL30" s="670">
        <v>0.4</v>
      </c>
      <c r="AM30" s="671"/>
      <c r="AN30" s="671"/>
      <c r="AO30" s="725"/>
      <c r="AP30" s="751" t="s">
        <v>306</v>
      </c>
      <c r="AQ30" s="752"/>
      <c r="AR30" s="752"/>
      <c r="AS30" s="752"/>
      <c r="AT30" s="757" t="s">
        <v>307</v>
      </c>
      <c r="AU30" s="230"/>
      <c r="AV30" s="230"/>
      <c r="AW30" s="230"/>
      <c r="AX30" s="760" t="s">
        <v>184</v>
      </c>
      <c r="AY30" s="761"/>
      <c r="AZ30" s="761"/>
      <c r="BA30" s="761"/>
      <c r="BB30" s="761"/>
      <c r="BC30" s="761"/>
      <c r="BD30" s="761"/>
      <c r="BE30" s="761"/>
      <c r="BF30" s="762"/>
      <c r="BG30" s="741">
        <v>99.3</v>
      </c>
      <c r="BH30" s="742"/>
      <c r="BI30" s="742"/>
      <c r="BJ30" s="742"/>
      <c r="BK30" s="742"/>
      <c r="BL30" s="742"/>
      <c r="BM30" s="743">
        <v>97.6</v>
      </c>
      <c r="BN30" s="742"/>
      <c r="BO30" s="742"/>
      <c r="BP30" s="742"/>
      <c r="BQ30" s="744"/>
      <c r="BR30" s="741">
        <v>99.2</v>
      </c>
      <c r="BS30" s="742"/>
      <c r="BT30" s="742"/>
      <c r="BU30" s="742"/>
      <c r="BV30" s="742"/>
      <c r="BW30" s="742"/>
      <c r="BX30" s="743">
        <v>97.4</v>
      </c>
      <c r="BY30" s="742"/>
      <c r="BZ30" s="742"/>
      <c r="CA30" s="742"/>
      <c r="CB30" s="744"/>
      <c r="CD30" s="747"/>
      <c r="CE30" s="748"/>
      <c r="CF30" s="705" t="s">
        <v>308</v>
      </c>
      <c r="CG30" s="702"/>
      <c r="CH30" s="702"/>
      <c r="CI30" s="702"/>
      <c r="CJ30" s="702"/>
      <c r="CK30" s="702"/>
      <c r="CL30" s="702"/>
      <c r="CM30" s="702"/>
      <c r="CN30" s="702"/>
      <c r="CO30" s="702"/>
      <c r="CP30" s="702"/>
      <c r="CQ30" s="703"/>
      <c r="CR30" s="667">
        <v>2148647</v>
      </c>
      <c r="CS30" s="668"/>
      <c r="CT30" s="668"/>
      <c r="CU30" s="668"/>
      <c r="CV30" s="668"/>
      <c r="CW30" s="668"/>
      <c r="CX30" s="668"/>
      <c r="CY30" s="669"/>
      <c r="CZ30" s="670">
        <v>10.6</v>
      </c>
      <c r="DA30" s="695"/>
      <c r="DB30" s="695"/>
      <c r="DC30" s="696"/>
      <c r="DD30" s="655">
        <v>1839021</v>
      </c>
      <c r="DE30" s="668"/>
      <c r="DF30" s="668"/>
      <c r="DG30" s="668"/>
      <c r="DH30" s="668"/>
      <c r="DI30" s="668"/>
      <c r="DJ30" s="668"/>
      <c r="DK30" s="669"/>
      <c r="DL30" s="655">
        <v>1839021</v>
      </c>
      <c r="DM30" s="668"/>
      <c r="DN30" s="668"/>
      <c r="DO30" s="668"/>
      <c r="DP30" s="668"/>
      <c r="DQ30" s="668"/>
      <c r="DR30" s="668"/>
      <c r="DS30" s="668"/>
      <c r="DT30" s="668"/>
      <c r="DU30" s="668"/>
      <c r="DV30" s="669"/>
      <c r="DW30" s="670">
        <v>16.3</v>
      </c>
      <c r="DX30" s="695"/>
      <c r="DY30" s="695"/>
      <c r="DZ30" s="695"/>
      <c r="EA30" s="695"/>
      <c r="EB30" s="695"/>
      <c r="EC30" s="697"/>
    </row>
    <row r="31" spans="2:133" ht="11.25" customHeight="1">
      <c r="B31" s="664" t="s">
        <v>309</v>
      </c>
      <c r="C31" s="665"/>
      <c r="D31" s="665"/>
      <c r="E31" s="665"/>
      <c r="F31" s="665"/>
      <c r="G31" s="665"/>
      <c r="H31" s="665"/>
      <c r="I31" s="665"/>
      <c r="J31" s="665"/>
      <c r="K31" s="665"/>
      <c r="L31" s="665"/>
      <c r="M31" s="665"/>
      <c r="N31" s="665"/>
      <c r="O31" s="665"/>
      <c r="P31" s="665"/>
      <c r="Q31" s="666"/>
      <c r="R31" s="667">
        <v>528796</v>
      </c>
      <c r="S31" s="668"/>
      <c r="T31" s="668"/>
      <c r="U31" s="668"/>
      <c r="V31" s="668"/>
      <c r="W31" s="668"/>
      <c r="X31" s="668"/>
      <c r="Y31" s="669"/>
      <c r="Z31" s="723">
        <v>2.5</v>
      </c>
      <c r="AA31" s="723"/>
      <c r="AB31" s="723"/>
      <c r="AC31" s="723"/>
      <c r="AD31" s="724" t="s">
        <v>248</v>
      </c>
      <c r="AE31" s="724"/>
      <c r="AF31" s="724"/>
      <c r="AG31" s="724"/>
      <c r="AH31" s="724"/>
      <c r="AI31" s="724"/>
      <c r="AJ31" s="724"/>
      <c r="AK31" s="724"/>
      <c r="AL31" s="670" t="s">
        <v>238</v>
      </c>
      <c r="AM31" s="671"/>
      <c r="AN31" s="671"/>
      <c r="AO31" s="725"/>
      <c r="AP31" s="753"/>
      <c r="AQ31" s="754"/>
      <c r="AR31" s="754"/>
      <c r="AS31" s="754"/>
      <c r="AT31" s="758"/>
      <c r="AU31" s="229" t="s">
        <v>310</v>
      </c>
      <c r="AV31" s="229"/>
      <c r="AW31" s="229"/>
      <c r="AX31" s="664" t="s">
        <v>311</v>
      </c>
      <c r="AY31" s="665"/>
      <c r="AZ31" s="665"/>
      <c r="BA31" s="665"/>
      <c r="BB31" s="665"/>
      <c r="BC31" s="665"/>
      <c r="BD31" s="665"/>
      <c r="BE31" s="665"/>
      <c r="BF31" s="666"/>
      <c r="BG31" s="739">
        <v>99.5</v>
      </c>
      <c r="BH31" s="656"/>
      <c r="BI31" s="656"/>
      <c r="BJ31" s="656"/>
      <c r="BK31" s="656"/>
      <c r="BL31" s="656"/>
      <c r="BM31" s="671">
        <v>98.5</v>
      </c>
      <c r="BN31" s="740"/>
      <c r="BO31" s="740"/>
      <c r="BP31" s="740"/>
      <c r="BQ31" s="701"/>
      <c r="BR31" s="739">
        <v>99.4</v>
      </c>
      <c r="BS31" s="656"/>
      <c r="BT31" s="656"/>
      <c r="BU31" s="656"/>
      <c r="BV31" s="656"/>
      <c r="BW31" s="656"/>
      <c r="BX31" s="671">
        <v>98.1</v>
      </c>
      <c r="BY31" s="740"/>
      <c r="BZ31" s="740"/>
      <c r="CA31" s="740"/>
      <c r="CB31" s="701"/>
      <c r="CD31" s="747"/>
      <c r="CE31" s="748"/>
      <c r="CF31" s="705" t="s">
        <v>312</v>
      </c>
      <c r="CG31" s="702"/>
      <c r="CH31" s="702"/>
      <c r="CI31" s="702"/>
      <c r="CJ31" s="702"/>
      <c r="CK31" s="702"/>
      <c r="CL31" s="702"/>
      <c r="CM31" s="702"/>
      <c r="CN31" s="702"/>
      <c r="CO31" s="702"/>
      <c r="CP31" s="702"/>
      <c r="CQ31" s="703"/>
      <c r="CR31" s="667">
        <v>133169</v>
      </c>
      <c r="CS31" s="656"/>
      <c r="CT31" s="656"/>
      <c r="CU31" s="656"/>
      <c r="CV31" s="656"/>
      <c r="CW31" s="656"/>
      <c r="CX31" s="656"/>
      <c r="CY31" s="657"/>
      <c r="CZ31" s="670">
        <v>0.7</v>
      </c>
      <c r="DA31" s="695"/>
      <c r="DB31" s="695"/>
      <c r="DC31" s="696"/>
      <c r="DD31" s="655">
        <v>123769</v>
      </c>
      <c r="DE31" s="656"/>
      <c r="DF31" s="656"/>
      <c r="DG31" s="656"/>
      <c r="DH31" s="656"/>
      <c r="DI31" s="656"/>
      <c r="DJ31" s="656"/>
      <c r="DK31" s="657"/>
      <c r="DL31" s="655">
        <v>123769</v>
      </c>
      <c r="DM31" s="656"/>
      <c r="DN31" s="656"/>
      <c r="DO31" s="656"/>
      <c r="DP31" s="656"/>
      <c r="DQ31" s="656"/>
      <c r="DR31" s="656"/>
      <c r="DS31" s="656"/>
      <c r="DT31" s="656"/>
      <c r="DU31" s="656"/>
      <c r="DV31" s="657"/>
      <c r="DW31" s="670">
        <v>1.1000000000000001</v>
      </c>
      <c r="DX31" s="695"/>
      <c r="DY31" s="695"/>
      <c r="DZ31" s="695"/>
      <c r="EA31" s="695"/>
      <c r="EB31" s="695"/>
      <c r="EC31" s="697"/>
    </row>
    <row r="32" spans="2:133" ht="11.25" customHeight="1">
      <c r="B32" s="664" t="s">
        <v>313</v>
      </c>
      <c r="C32" s="665"/>
      <c r="D32" s="665"/>
      <c r="E32" s="665"/>
      <c r="F32" s="665"/>
      <c r="G32" s="665"/>
      <c r="H32" s="665"/>
      <c r="I32" s="665"/>
      <c r="J32" s="665"/>
      <c r="K32" s="665"/>
      <c r="L32" s="665"/>
      <c r="M32" s="665"/>
      <c r="N32" s="665"/>
      <c r="O32" s="665"/>
      <c r="P32" s="665"/>
      <c r="Q32" s="666"/>
      <c r="R32" s="667">
        <v>110185</v>
      </c>
      <c r="S32" s="668"/>
      <c r="T32" s="668"/>
      <c r="U32" s="668"/>
      <c r="V32" s="668"/>
      <c r="W32" s="668"/>
      <c r="X32" s="668"/>
      <c r="Y32" s="669"/>
      <c r="Z32" s="723">
        <v>0.5</v>
      </c>
      <c r="AA32" s="723"/>
      <c r="AB32" s="723"/>
      <c r="AC32" s="723"/>
      <c r="AD32" s="724" t="s">
        <v>229</v>
      </c>
      <c r="AE32" s="724"/>
      <c r="AF32" s="724"/>
      <c r="AG32" s="724"/>
      <c r="AH32" s="724"/>
      <c r="AI32" s="724"/>
      <c r="AJ32" s="724"/>
      <c r="AK32" s="724"/>
      <c r="AL32" s="670" t="s">
        <v>238</v>
      </c>
      <c r="AM32" s="671"/>
      <c r="AN32" s="671"/>
      <c r="AO32" s="725"/>
      <c r="AP32" s="755"/>
      <c r="AQ32" s="756"/>
      <c r="AR32" s="756"/>
      <c r="AS32" s="756"/>
      <c r="AT32" s="759"/>
      <c r="AU32" s="231"/>
      <c r="AV32" s="231"/>
      <c r="AW32" s="231"/>
      <c r="AX32" s="673" t="s">
        <v>314</v>
      </c>
      <c r="AY32" s="674"/>
      <c r="AZ32" s="674"/>
      <c r="BA32" s="674"/>
      <c r="BB32" s="674"/>
      <c r="BC32" s="674"/>
      <c r="BD32" s="674"/>
      <c r="BE32" s="674"/>
      <c r="BF32" s="675"/>
      <c r="BG32" s="738">
        <v>99.1</v>
      </c>
      <c r="BH32" s="677"/>
      <c r="BI32" s="677"/>
      <c r="BJ32" s="677"/>
      <c r="BK32" s="677"/>
      <c r="BL32" s="677"/>
      <c r="BM32" s="721">
        <v>96.7</v>
      </c>
      <c r="BN32" s="677"/>
      <c r="BO32" s="677"/>
      <c r="BP32" s="677"/>
      <c r="BQ32" s="714"/>
      <c r="BR32" s="738">
        <v>98.9</v>
      </c>
      <c r="BS32" s="677"/>
      <c r="BT32" s="677"/>
      <c r="BU32" s="677"/>
      <c r="BV32" s="677"/>
      <c r="BW32" s="677"/>
      <c r="BX32" s="721">
        <v>96.5</v>
      </c>
      <c r="BY32" s="677"/>
      <c r="BZ32" s="677"/>
      <c r="CA32" s="677"/>
      <c r="CB32" s="714"/>
      <c r="CD32" s="749"/>
      <c r="CE32" s="750"/>
      <c r="CF32" s="705" t="s">
        <v>315</v>
      </c>
      <c r="CG32" s="702"/>
      <c r="CH32" s="702"/>
      <c r="CI32" s="702"/>
      <c r="CJ32" s="702"/>
      <c r="CK32" s="702"/>
      <c r="CL32" s="702"/>
      <c r="CM32" s="702"/>
      <c r="CN32" s="702"/>
      <c r="CO32" s="702"/>
      <c r="CP32" s="702"/>
      <c r="CQ32" s="703"/>
      <c r="CR32" s="667">
        <v>193</v>
      </c>
      <c r="CS32" s="668"/>
      <c r="CT32" s="668"/>
      <c r="CU32" s="668"/>
      <c r="CV32" s="668"/>
      <c r="CW32" s="668"/>
      <c r="CX32" s="668"/>
      <c r="CY32" s="669"/>
      <c r="CZ32" s="670">
        <v>0</v>
      </c>
      <c r="DA32" s="695"/>
      <c r="DB32" s="695"/>
      <c r="DC32" s="696"/>
      <c r="DD32" s="655">
        <v>193</v>
      </c>
      <c r="DE32" s="668"/>
      <c r="DF32" s="668"/>
      <c r="DG32" s="668"/>
      <c r="DH32" s="668"/>
      <c r="DI32" s="668"/>
      <c r="DJ32" s="668"/>
      <c r="DK32" s="669"/>
      <c r="DL32" s="655">
        <v>193</v>
      </c>
      <c r="DM32" s="668"/>
      <c r="DN32" s="668"/>
      <c r="DO32" s="668"/>
      <c r="DP32" s="668"/>
      <c r="DQ32" s="668"/>
      <c r="DR32" s="668"/>
      <c r="DS32" s="668"/>
      <c r="DT32" s="668"/>
      <c r="DU32" s="668"/>
      <c r="DV32" s="669"/>
      <c r="DW32" s="670">
        <v>0</v>
      </c>
      <c r="DX32" s="695"/>
      <c r="DY32" s="695"/>
      <c r="DZ32" s="695"/>
      <c r="EA32" s="695"/>
      <c r="EB32" s="695"/>
      <c r="EC32" s="697"/>
    </row>
    <row r="33" spans="2:133" ht="11.25" customHeight="1">
      <c r="B33" s="664" t="s">
        <v>316</v>
      </c>
      <c r="C33" s="665"/>
      <c r="D33" s="665"/>
      <c r="E33" s="665"/>
      <c r="F33" s="665"/>
      <c r="G33" s="665"/>
      <c r="H33" s="665"/>
      <c r="I33" s="665"/>
      <c r="J33" s="665"/>
      <c r="K33" s="665"/>
      <c r="L33" s="665"/>
      <c r="M33" s="665"/>
      <c r="N33" s="665"/>
      <c r="O33" s="665"/>
      <c r="P33" s="665"/>
      <c r="Q33" s="666"/>
      <c r="R33" s="667">
        <v>303896</v>
      </c>
      <c r="S33" s="668"/>
      <c r="T33" s="668"/>
      <c r="U33" s="668"/>
      <c r="V33" s="668"/>
      <c r="W33" s="668"/>
      <c r="X33" s="668"/>
      <c r="Y33" s="669"/>
      <c r="Z33" s="723">
        <v>1.5</v>
      </c>
      <c r="AA33" s="723"/>
      <c r="AB33" s="723"/>
      <c r="AC33" s="723"/>
      <c r="AD33" s="724" t="s">
        <v>238</v>
      </c>
      <c r="AE33" s="724"/>
      <c r="AF33" s="724"/>
      <c r="AG33" s="724"/>
      <c r="AH33" s="724"/>
      <c r="AI33" s="724"/>
      <c r="AJ33" s="724"/>
      <c r="AK33" s="724"/>
      <c r="AL33" s="670" t="s">
        <v>238</v>
      </c>
      <c r="AM33" s="671"/>
      <c r="AN33" s="671"/>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7">
        <v>9275383</v>
      </c>
      <c r="CS33" s="656"/>
      <c r="CT33" s="656"/>
      <c r="CU33" s="656"/>
      <c r="CV33" s="656"/>
      <c r="CW33" s="656"/>
      <c r="CX33" s="656"/>
      <c r="CY33" s="657"/>
      <c r="CZ33" s="670">
        <v>45.8</v>
      </c>
      <c r="DA33" s="695"/>
      <c r="DB33" s="695"/>
      <c r="DC33" s="696"/>
      <c r="DD33" s="655">
        <v>6954676</v>
      </c>
      <c r="DE33" s="656"/>
      <c r="DF33" s="656"/>
      <c r="DG33" s="656"/>
      <c r="DH33" s="656"/>
      <c r="DI33" s="656"/>
      <c r="DJ33" s="656"/>
      <c r="DK33" s="657"/>
      <c r="DL33" s="655">
        <v>5690842</v>
      </c>
      <c r="DM33" s="656"/>
      <c r="DN33" s="656"/>
      <c r="DO33" s="656"/>
      <c r="DP33" s="656"/>
      <c r="DQ33" s="656"/>
      <c r="DR33" s="656"/>
      <c r="DS33" s="656"/>
      <c r="DT33" s="656"/>
      <c r="DU33" s="656"/>
      <c r="DV33" s="657"/>
      <c r="DW33" s="670">
        <v>50.6</v>
      </c>
      <c r="DX33" s="695"/>
      <c r="DY33" s="695"/>
      <c r="DZ33" s="695"/>
      <c r="EA33" s="695"/>
      <c r="EB33" s="695"/>
      <c r="EC33" s="697"/>
    </row>
    <row r="34" spans="2:133" ht="11.25" customHeight="1">
      <c r="B34" s="664" t="s">
        <v>318</v>
      </c>
      <c r="C34" s="665"/>
      <c r="D34" s="665"/>
      <c r="E34" s="665"/>
      <c r="F34" s="665"/>
      <c r="G34" s="665"/>
      <c r="H34" s="665"/>
      <c r="I34" s="665"/>
      <c r="J34" s="665"/>
      <c r="K34" s="665"/>
      <c r="L34" s="665"/>
      <c r="M34" s="665"/>
      <c r="N34" s="665"/>
      <c r="O34" s="665"/>
      <c r="P34" s="665"/>
      <c r="Q34" s="666"/>
      <c r="R34" s="667">
        <v>502076</v>
      </c>
      <c r="S34" s="668"/>
      <c r="T34" s="668"/>
      <c r="U34" s="668"/>
      <c r="V34" s="668"/>
      <c r="W34" s="668"/>
      <c r="X34" s="668"/>
      <c r="Y34" s="669"/>
      <c r="Z34" s="723">
        <v>2.4</v>
      </c>
      <c r="AA34" s="723"/>
      <c r="AB34" s="723"/>
      <c r="AC34" s="723"/>
      <c r="AD34" s="724">
        <v>183</v>
      </c>
      <c r="AE34" s="724"/>
      <c r="AF34" s="724"/>
      <c r="AG34" s="724"/>
      <c r="AH34" s="724"/>
      <c r="AI34" s="724"/>
      <c r="AJ34" s="724"/>
      <c r="AK34" s="724"/>
      <c r="AL34" s="670">
        <v>0</v>
      </c>
      <c r="AM34" s="671"/>
      <c r="AN34" s="671"/>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7">
        <v>2885440</v>
      </c>
      <c r="CS34" s="668"/>
      <c r="CT34" s="668"/>
      <c r="CU34" s="668"/>
      <c r="CV34" s="668"/>
      <c r="CW34" s="668"/>
      <c r="CX34" s="668"/>
      <c r="CY34" s="669"/>
      <c r="CZ34" s="670">
        <v>14.2</v>
      </c>
      <c r="DA34" s="695"/>
      <c r="DB34" s="695"/>
      <c r="DC34" s="696"/>
      <c r="DD34" s="655">
        <v>1958588</v>
      </c>
      <c r="DE34" s="668"/>
      <c r="DF34" s="668"/>
      <c r="DG34" s="668"/>
      <c r="DH34" s="668"/>
      <c r="DI34" s="668"/>
      <c r="DJ34" s="668"/>
      <c r="DK34" s="669"/>
      <c r="DL34" s="655">
        <v>1656428</v>
      </c>
      <c r="DM34" s="668"/>
      <c r="DN34" s="668"/>
      <c r="DO34" s="668"/>
      <c r="DP34" s="668"/>
      <c r="DQ34" s="668"/>
      <c r="DR34" s="668"/>
      <c r="DS34" s="668"/>
      <c r="DT34" s="668"/>
      <c r="DU34" s="668"/>
      <c r="DV34" s="669"/>
      <c r="DW34" s="670">
        <v>14.7</v>
      </c>
      <c r="DX34" s="695"/>
      <c r="DY34" s="695"/>
      <c r="DZ34" s="695"/>
      <c r="EA34" s="695"/>
      <c r="EB34" s="695"/>
      <c r="EC34" s="697"/>
    </row>
    <row r="35" spans="2:133" ht="11.25" customHeight="1">
      <c r="B35" s="664" t="s">
        <v>322</v>
      </c>
      <c r="C35" s="665"/>
      <c r="D35" s="665"/>
      <c r="E35" s="665"/>
      <c r="F35" s="665"/>
      <c r="G35" s="665"/>
      <c r="H35" s="665"/>
      <c r="I35" s="665"/>
      <c r="J35" s="665"/>
      <c r="K35" s="665"/>
      <c r="L35" s="665"/>
      <c r="M35" s="665"/>
      <c r="N35" s="665"/>
      <c r="O35" s="665"/>
      <c r="P35" s="665"/>
      <c r="Q35" s="666"/>
      <c r="R35" s="667">
        <v>2822234</v>
      </c>
      <c r="S35" s="668"/>
      <c r="T35" s="668"/>
      <c r="U35" s="668"/>
      <c r="V35" s="668"/>
      <c r="W35" s="668"/>
      <c r="X35" s="668"/>
      <c r="Y35" s="669"/>
      <c r="Z35" s="723">
        <v>13.6</v>
      </c>
      <c r="AA35" s="723"/>
      <c r="AB35" s="723"/>
      <c r="AC35" s="723"/>
      <c r="AD35" s="724" t="s">
        <v>238</v>
      </c>
      <c r="AE35" s="724"/>
      <c r="AF35" s="724"/>
      <c r="AG35" s="724"/>
      <c r="AH35" s="724"/>
      <c r="AI35" s="724"/>
      <c r="AJ35" s="724"/>
      <c r="AK35" s="724"/>
      <c r="AL35" s="670" t="s">
        <v>229</v>
      </c>
      <c r="AM35" s="671"/>
      <c r="AN35" s="671"/>
      <c r="AO35" s="725"/>
      <c r="AP35" s="234"/>
      <c r="AQ35" s="729" t="s">
        <v>323</v>
      </c>
      <c r="AR35" s="730"/>
      <c r="AS35" s="730"/>
      <c r="AT35" s="730"/>
      <c r="AU35" s="730"/>
      <c r="AV35" s="730"/>
      <c r="AW35" s="730"/>
      <c r="AX35" s="730"/>
      <c r="AY35" s="731"/>
      <c r="AZ35" s="726">
        <v>3596646</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181813</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7">
        <v>301504</v>
      </c>
      <c r="CS35" s="656"/>
      <c r="CT35" s="656"/>
      <c r="CU35" s="656"/>
      <c r="CV35" s="656"/>
      <c r="CW35" s="656"/>
      <c r="CX35" s="656"/>
      <c r="CY35" s="657"/>
      <c r="CZ35" s="670">
        <v>1.5</v>
      </c>
      <c r="DA35" s="695"/>
      <c r="DB35" s="695"/>
      <c r="DC35" s="696"/>
      <c r="DD35" s="655">
        <v>140081</v>
      </c>
      <c r="DE35" s="656"/>
      <c r="DF35" s="656"/>
      <c r="DG35" s="656"/>
      <c r="DH35" s="656"/>
      <c r="DI35" s="656"/>
      <c r="DJ35" s="656"/>
      <c r="DK35" s="657"/>
      <c r="DL35" s="655">
        <v>63814</v>
      </c>
      <c r="DM35" s="656"/>
      <c r="DN35" s="656"/>
      <c r="DO35" s="656"/>
      <c r="DP35" s="656"/>
      <c r="DQ35" s="656"/>
      <c r="DR35" s="656"/>
      <c r="DS35" s="656"/>
      <c r="DT35" s="656"/>
      <c r="DU35" s="656"/>
      <c r="DV35" s="657"/>
      <c r="DW35" s="670">
        <v>0.6</v>
      </c>
      <c r="DX35" s="695"/>
      <c r="DY35" s="695"/>
      <c r="DZ35" s="695"/>
      <c r="EA35" s="695"/>
      <c r="EB35" s="695"/>
      <c r="EC35" s="697"/>
    </row>
    <row r="36" spans="2:133" ht="11.25" customHeight="1">
      <c r="B36" s="664" t="s">
        <v>326</v>
      </c>
      <c r="C36" s="665"/>
      <c r="D36" s="665"/>
      <c r="E36" s="665"/>
      <c r="F36" s="665"/>
      <c r="G36" s="665"/>
      <c r="H36" s="665"/>
      <c r="I36" s="665"/>
      <c r="J36" s="665"/>
      <c r="K36" s="665"/>
      <c r="L36" s="665"/>
      <c r="M36" s="665"/>
      <c r="N36" s="665"/>
      <c r="O36" s="665"/>
      <c r="P36" s="665"/>
      <c r="Q36" s="666"/>
      <c r="R36" s="667" t="s">
        <v>229</v>
      </c>
      <c r="S36" s="668"/>
      <c r="T36" s="668"/>
      <c r="U36" s="668"/>
      <c r="V36" s="668"/>
      <c r="W36" s="668"/>
      <c r="X36" s="668"/>
      <c r="Y36" s="669"/>
      <c r="Z36" s="723" t="s">
        <v>229</v>
      </c>
      <c r="AA36" s="723"/>
      <c r="AB36" s="723"/>
      <c r="AC36" s="723"/>
      <c r="AD36" s="724" t="s">
        <v>229</v>
      </c>
      <c r="AE36" s="724"/>
      <c r="AF36" s="724"/>
      <c r="AG36" s="724"/>
      <c r="AH36" s="724"/>
      <c r="AI36" s="724"/>
      <c r="AJ36" s="724"/>
      <c r="AK36" s="724"/>
      <c r="AL36" s="670" t="s">
        <v>238</v>
      </c>
      <c r="AM36" s="671"/>
      <c r="AN36" s="671"/>
      <c r="AO36" s="725"/>
      <c r="AQ36" s="698" t="s">
        <v>327</v>
      </c>
      <c r="AR36" s="699"/>
      <c r="AS36" s="699"/>
      <c r="AT36" s="699"/>
      <c r="AU36" s="699"/>
      <c r="AV36" s="699"/>
      <c r="AW36" s="699"/>
      <c r="AX36" s="699"/>
      <c r="AY36" s="700"/>
      <c r="AZ36" s="667">
        <v>951741</v>
      </c>
      <c r="BA36" s="668"/>
      <c r="BB36" s="668"/>
      <c r="BC36" s="668"/>
      <c r="BD36" s="656"/>
      <c r="BE36" s="656"/>
      <c r="BF36" s="701"/>
      <c r="BG36" s="705" t="s">
        <v>328</v>
      </c>
      <c r="BH36" s="702"/>
      <c r="BI36" s="702"/>
      <c r="BJ36" s="702"/>
      <c r="BK36" s="702"/>
      <c r="BL36" s="702"/>
      <c r="BM36" s="702"/>
      <c r="BN36" s="702"/>
      <c r="BO36" s="702"/>
      <c r="BP36" s="702"/>
      <c r="BQ36" s="702"/>
      <c r="BR36" s="702"/>
      <c r="BS36" s="702"/>
      <c r="BT36" s="702"/>
      <c r="BU36" s="703"/>
      <c r="BV36" s="667">
        <v>106985</v>
      </c>
      <c r="BW36" s="668"/>
      <c r="BX36" s="668"/>
      <c r="BY36" s="668"/>
      <c r="BZ36" s="668"/>
      <c r="CA36" s="668"/>
      <c r="CB36" s="704"/>
      <c r="CD36" s="705" t="s">
        <v>329</v>
      </c>
      <c r="CE36" s="702"/>
      <c r="CF36" s="702"/>
      <c r="CG36" s="702"/>
      <c r="CH36" s="702"/>
      <c r="CI36" s="702"/>
      <c r="CJ36" s="702"/>
      <c r="CK36" s="702"/>
      <c r="CL36" s="702"/>
      <c r="CM36" s="702"/>
      <c r="CN36" s="702"/>
      <c r="CO36" s="702"/>
      <c r="CP36" s="702"/>
      <c r="CQ36" s="703"/>
      <c r="CR36" s="667">
        <v>2920217</v>
      </c>
      <c r="CS36" s="668"/>
      <c r="CT36" s="668"/>
      <c r="CU36" s="668"/>
      <c r="CV36" s="668"/>
      <c r="CW36" s="668"/>
      <c r="CX36" s="668"/>
      <c r="CY36" s="669"/>
      <c r="CZ36" s="670">
        <v>14.4</v>
      </c>
      <c r="DA36" s="695"/>
      <c r="DB36" s="695"/>
      <c r="DC36" s="696"/>
      <c r="DD36" s="655">
        <v>2225729</v>
      </c>
      <c r="DE36" s="668"/>
      <c r="DF36" s="668"/>
      <c r="DG36" s="668"/>
      <c r="DH36" s="668"/>
      <c r="DI36" s="668"/>
      <c r="DJ36" s="668"/>
      <c r="DK36" s="669"/>
      <c r="DL36" s="655">
        <v>1740534</v>
      </c>
      <c r="DM36" s="668"/>
      <c r="DN36" s="668"/>
      <c r="DO36" s="668"/>
      <c r="DP36" s="668"/>
      <c r="DQ36" s="668"/>
      <c r="DR36" s="668"/>
      <c r="DS36" s="668"/>
      <c r="DT36" s="668"/>
      <c r="DU36" s="668"/>
      <c r="DV36" s="669"/>
      <c r="DW36" s="670">
        <v>15.5</v>
      </c>
      <c r="DX36" s="695"/>
      <c r="DY36" s="695"/>
      <c r="DZ36" s="695"/>
      <c r="EA36" s="695"/>
      <c r="EB36" s="695"/>
      <c r="EC36" s="697"/>
    </row>
    <row r="37" spans="2:133" ht="11.25" customHeight="1">
      <c r="B37" s="664" t="s">
        <v>330</v>
      </c>
      <c r="C37" s="665"/>
      <c r="D37" s="665"/>
      <c r="E37" s="665"/>
      <c r="F37" s="665"/>
      <c r="G37" s="665"/>
      <c r="H37" s="665"/>
      <c r="I37" s="665"/>
      <c r="J37" s="665"/>
      <c r="K37" s="665"/>
      <c r="L37" s="665"/>
      <c r="M37" s="665"/>
      <c r="N37" s="665"/>
      <c r="O37" s="665"/>
      <c r="P37" s="665"/>
      <c r="Q37" s="666"/>
      <c r="R37" s="667">
        <v>513934</v>
      </c>
      <c r="S37" s="668"/>
      <c r="T37" s="668"/>
      <c r="U37" s="668"/>
      <c r="V37" s="668"/>
      <c r="W37" s="668"/>
      <c r="X37" s="668"/>
      <c r="Y37" s="669"/>
      <c r="Z37" s="723">
        <v>2.5</v>
      </c>
      <c r="AA37" s="723"/>
      <c r="AB37" s="723"/>
      <c r="AC37" s="723"/>
      <c r="AD37" s="724" t="s">
        <v>238</v>
      </c>
      <c r="AE37" s="724"/>
      <c r="AF37" s="724"/>
      <c r="AG37" s="724"/>
      <c r="AH37" s="724"/>
      <c r="AI37" s="724"/>
      <c r="AJ37" s="724"/>
      <c r="AK37" s="724"/>
      <c r="AL37" s="670" t="s">
        <v>238</v>
      </c>
      <c r="AM37" s="671"/>
      <c r="AN37" s="671"/>
      <c r="AO37" s="725"/>
      <c r="AQ37" s="698" t="s">
        <v>331</v>
      </c>
      <c r="AR37" s="699"/>
      <c r="AS37" s="699"/>
      <c r="AT37" s="699"/>
      <c r="AU37" s="699"/>
      <c r="AV37" s="699"/>
      <c r="AW37" s="699"/>
      <c r="AX37" s="699"/>
      <c r="AY37" s="700"/>
      <c r="AZ37" s="667">
        <v>641513</v>
      </c>
      <c r="BA37" s="668"/>
      <c r="BB37" s="668"/>
      <c r="BC37" s="668"/>
      <c r="BD37" s="656"/>
      <c r="BE37" s="656"/>
      <c r="BF37" s="701"/>
      <c r="BG37" s="705" t="s">
        <v>332</v>
      </c>
      <c r="BH37" s="702"/>
      <c r="BI37" s="702"/>
      <c r="BJ37" s="702"/>
      <c r="BK37" s="702"/>
      <c r="BL37" s="702"/>
      <c r="BM37" s="702"/>
      <c r="BN37" s="702"/>
      <c r="BO37" s="702"/>
      <c r="BP37" s="702"/>
      <c r="BQ37" s="702"/>
      <c r="BR37" s="702"/>
      <c r="BS37" s="702"/>
      <c r="BT37" s="702"/>
      <c r="BU37" s="703"/>
      <c r="BV37" s="667">
        <v>5816</v>
      </c>
      <c r="BW37" s="668"/>
      <c r="BX37" s="668"/>
      <c r="BY37" s="668"/>
      <c r="BZ37" s="668"/>
      <c r="CA37" s="668"/>
      <c r="CB37" s="704"/>
      <c r="CD37" s="705" t="s">
        <v>333</v>
      </c>
      <c r="CE37" s="702"/>
      <c r="CF37" s="702"/>
      <c r="CG37" s="702"/>
      <c r="CH37" s="702"/>
      <c r="CI37" s="702"/>
      <c r="CJ37" s="702"/>
      <c r="CK37" s="702"/>
      <c r="CL37" s="702"/>
      <c r="CM37" s="702"/>
      <c r="CN37" s="702"/>
      <c r="CO37" s="702"/>
      <c r="CP37" s="702"/>
      <c r="CQ37" s="703"/>
      <c r="CR37" s="667">
        <v>801928</v>
      </c>
      <c r="CS37" s="656"/>
      <c r="CT37" s="656"/>
      <c r="CU37" s="656"/>
      <c r="CV37" s="656"/>
      <c r="CW37" s="656"/>
      <c r="CX37" s="656"/>
      <c r="CY37" s="657"/>
      <c r="CZ37" s="670">
        <v>4</v>
      </c>
      <c r="DA37" s="695"/>
      <c r="DB37" s="695"/>
      <c r="DC37" s="696"/>
      <c r="DD37" s="655">
        <v>801928</v>
      </c>
      <c r="DE37" s="656"/>
      <c r="DF37" s="656"/>
      <c r="DG37" s="656"/>
      <c r="DH37" s="656"/>
      <c r="DI37" s="656"/>
      <c r="DJ37" s="656"/>
      <c r="DK37" s="657"/>
      <c r="DL37" s="655">
        <v>767953</v>
      </c>
      <c r="DM37" s="656"/>
      <c r="DN37" s="656"/>
      <c r="DO37" s="656"/>
      <c r="DP37" s="656"/>
      <c r="DQ37" s="656"/>
      <c r="DR37" s="656"/>
      <c r="DS37" s="656"/>
      <c r="DT37" s="656"/>
      <c r="DU37" s="656"/>
      <c r="DV37" s="657"/>
      <c r="DW37" s="670">
        <v>6.8</v>
      </c>
      <c r="DX37" s="695"/>
      <c r="DY37" s="695"/>
      <c r="DZ37" s="695"/>
      <c r="EA37" s="695"/>
      <c r="EB37" s="695"/>
      <c r="EC37" s="697"/>
    </row>
    <row r="38" spans="2:133" ht="11.25" customHeight="1">
      <c r="B38" s="673" t="s">
        <v>334</v>
      </c>
      <c r="C38" s="674"/>
      <c r="D38" s="674"/>
      <c r="E38" s="674"/>
      <c r="F38" s="674"/>
      <c r="G38" s="674"/>
      <c r="H38" s="674"/>
      <c r="I38" s="674"/>
      <c r="J38" s="674"/>
      <c r="K38" s="674"/>
      <c r="L38" s="674"/>
      <c r="M38" s="674"/>
      <c r="N38" s="674"/>
      <c r="O38" s="674"/>
      <c r="P38" s="674"/>
      <c r="Q38" s="675"/>
      <c r="R38" s="676">
        <v>20750291</v>
      </c>
      <c r="S38" s="713"/>
      <c r="T38" s="713"/>
      <c r="U38" s="713"/>
      <c r="V38" s="713"/>
      <c r="W38" s="713"/>
      <c r="X38" s="713"/>
      <c r="Y38" s="718"/>
      <c r="Z38" s="719">
        <v>100</v>
      </c>
      <c r="AA38" s="719"/>
      <c r="AB38" s="719"/>
      <c r="AC38" s="719"/>
      <c r="AD38" s="720">
        <v>10734677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7">
        <v>125964</v>
      </c>
      <c r="BA38" s="668"/>
      <c r="BB38" s="668"/>
      <c r="BC38" s="668"/>
      <c r="BD38" s="656"/>
      <c r="BE38" s="656"/>
      <c r="BF38" s="701"/>
      <c r="BG38" s="705" t="s">
        <v>336</v>
      </c>
      <c r="BH38" s="702"/>
      <c r="BI38" s="702"/>
      <c r="BJ38" s="702"/>
      <c r="BK38" s="702"/>
      <c r="BL38" s="702"/>
      <c r="BM38" s="702"/>
      <c r="BN38" s="702"/>
      <c r="BO38" s="702"/>
      <c r="BP38" s="702"/>
      <c r="BQ38" s="702"/>
      <c r="BR38" s="702"/>
      <c r="BS38" s="702"/>
      <c r="BT38" s="702"/>
      <c r="BU38" s="703"/>
      <c r="BV38" s="667">
        <v>9691</v>
      </c>
      <c r="BW38" s="668"/>
      <c r="BX38" s="668"/>
      <c r="BY38" s="668"/>
      <c r="BZ38" s="668"/>
      <c r="CA38" s="668"/>
      <c r="CB38" s="704"/>
      <c r="CD38" s="705" t="s">
        <v>337</v>
      </c>
      <c r="CE38" s="702"/>
      <c r="CF38" s="702"/>
      <c r="CG38" s="702"/>
      <c r="CH38" s="702"/>
      <c r="CI38" s="702"/>
      <c r="CJ38" s="702"/>
      <c r="CK38" s="702"/>
      <c r="CL38" s="702"/>
      <c r="CM38" s="702"/>
      <c r="CN38" s="702"/>
      <c r="CO38" s="702"/>
      <c r="CP38" s="702"/>
      <c r="CQ38" s="703"/>
      <c r="CR38" s="667">
        <v>2826380</v>
      </c>
      <c r="CS38" s="668"/>
      <c r="CT38" s="668"/>
      <c r="CU38" s="668"/>
      <c r="CV38" s="668"/>
      <c r="CW38" s="668"/>
      <c r="CX38" s="668"/>
      <c r="CY38" s="669"/>
      <c r="CZ38" s="670">
        <v>13.9</v>
      </c>
      <c r="DA38" s="695"/>
      <c r="DB38" s="695"/>
      <c r="DC38" s="696"/>
      <c r="DD38" s="655">
        <v>2503266</v>
      </c>
      <c r="DE38" s="668"/>
      <c r="DF38" s="668"/>
      <c r="DG38" s="668"/>
      <c r="DH38" s="668"/>
      <c r="DI38" s="668"/>
      <c r="DJ38" s="668"/>
      <c r="DK38" s="669"/>
      <c r="DL38" s="655">
        <v>2230066</v>
      </c>
      <c r="DM38" s="668"/>
      <c r="DN38" s="668"/>
      <c r="DO38" s="668"/>
      <c r="DP38" s="668"/>
      <c r="DQ38" s="668"/>
      <c r="DR38" s="668"/>
      <c r="DS38" s="668"/>
      <c r="DT38" s="668"/>
      <c r="DU38" s="668"/>
      <c r="DV38" s="669"/>
      <c r="DW38" s="670">
        <v>19.8</v>
      </c>
      <c r="DX38" s="695"/>
      <c r="DY38" s="695"/>
      <c r="DZ38" s="695"/>
      <c r="EA38" s="695"/>
      <c r="EB38" s="695"/>
      <c r="EC38" s="697"/>
    </row>
    <row r="39" spans="2:133" ht="11.25" customHeight="1">
      <c r="AQ39" s="698" t="s">
        <v>338</v>
      </c>
      <c r="AR39" s="699"/>
      <c r="AS39" s="699"/>
      <c r="AT39" s="699"/>
      <c r="AU39" s="699"/>
      <c r="AV39" s="699"/>
      <c r="AW39" s="699"/>
      <c r="AX39" s="699"/>
      <c r="AY39" s="700"/>
      <c r="AZ39" s="667">
        <v>35080</v>
      </c>
      <c r="BA39" s="668"/>
      <c r="BB39" s="668"/>
      <c r="BC39" s="668"/>
      <c r="BD39" s="656"/>
      <c r="BE39" s="656"/>
      <c r="BF39" s="701"/>
      <c r="BG39" s="706" t="s">
        <v>339</v>
      </c>
      <c r="BH39" s="707"/>
      <c r="BI39" s="707"/>
      <c r="BJ39" s="707"/>
      <c r="BK39" s="707"/>
      <c r="BL39" s="235"/>
      <c r="BM39" s="702" t="s">
        <v>340</v>
      </c>
      <c r="BN39" s="702"/>
      <c r="BO39" s="702"/>
      <c r="BP39" s="702"/>
      <c r="BQ39" s="702"/>
      <c r="BR39" s="702"/>
      <c r="BS39" s="702"/>
      <c r="BT39" s="702"/>
      <c r="BU39" s="703"/>
      <c r="BV39" s="667">
        <v>107</v>
      </c>
      <c r="BW39" s="668"/>
      <c r="BX39" s="668"/>
      <c r="BY39" s="668"/>
      <c r="BZ39" s="668"/>
      <c r="CA39" s="668"/>
      <c r="CB39" s="704"/>
      <c r="CD39" s="705" t="s">
        <v>341</v>
      </c>
      <c r="CE39" s="702"/>
      <c r="CF39" s="702"/>
      <c r="CG39" s="702"/>
      <c r="CH39" s="702"/>
      <c r="CI39" s="702"/>
      <c r="CJ39" s="702"/>
      <c r="CK39" s="702"/>
      <c r="CL39" s="702"/>
      <c r="CM39" s="702"/>
      <c r="CN39" s="702"/>
      <c r="CO39" s="702"/>
      <c r="CP39" s="702"/>
      <c r="CQ39" s="703"/>
      <c r="CR39" s="667">
        <v>134755</v>
      </c>
      <c r="CS39" s="656"/>
      <c r="CT39" s="656"/>
      <c r="CU39" s="656"/>
      <c r="CV39" s="656"/>
      <c r="CW39" s="656"/>
      <c r="CX39" s="656"/>
      <c r="CY39" s="657"/>
      <c r="CZ39" s="670">
        <v>0.7</v>
      </c>
      <c r="DA39" s="695"/>
      <c r="DB39" s="695"/>
      <c r="DC39" s="696"/>
      <c r="DD39" s="655">
        <v>124306</v>
      </c>
      <c r="DE39" s="656"/>
      <c r="DF39" s="656"/>
      <c r="DG39" s="656"/>
      <c r="DH39" s="656"/>
      <c r="DI39" s="656"/>
      <c r="DJ39" s="656"/>
      <c r="DK39" s="657"/>
      <c r="DL39" s="655" t="s">
        <v>238</v>
      </c>
      <c r="DM39" s="656"/>
      <c r="DN39" s="656"/>
      <c r="DO39" s="656"/>
      <c r="DP39" s="656"/>
      <c r="DQ39" s="656"/>
      <c r="DR39" s="656"/>
      <c r="DS39" s="656"/>
      <c r="DT39" s="656"/>
      <c r="DU39" s="656"/>
      <c r="DV39" s="657"/>
      <c r="DW39" s="670" t="s">
        <v>229</v>
      </c>
      <c r="DX39" s="695"/>
      <c r="DY39" s="695"/>
      <c r="DZ39" s="695"/>
      <c r="EA39" s="695"/>
      <c r="EB39" s="695"/>
      <c r="EC39" s="697"/>
    </row>
    <row r="40" spans="2:133" ht="11.25" customHeight="1">
      <c r="AQ40" s="698" t="s">
        <v>342</v>
      </c>
      <c r="AR40" s="699"/>
      <c r="AS40" s="699"/>
      <c r="AT40" s="699"/>
      <c r="AU40" s="699"/>
      <c r="AV40" s="699"/>
      <c r="AW40" s="699"/>
      <c r="AX40" s="699"/>
      <c r="AY40" s="700"/>
      <c r="AZ40" s="667">
        <v>438039</v>
      </c>
      <c r="BA40" s="668"/>
      <c r="BB40" s="668"/>
      <c r="BC40" s="668"/>
      <c r="BD40" s="656"/>
      <c r="BE40" s="656"/>
      <c r="BF40" s="701"/>
      <c r="BG40" s="706"/>
      <c r="BH40" s="707"/>
      <c r="BI40" s="707"/>
      <c r="BJ40" s="707"/>
      <c r="BK40" s="707"/>
      <c r="BL40" s="235"/>
      <c r="BM40" s="702" t="s">
        <v>343</v>
      </c>
      <c r="BN40" s="702"/>
      <c r="BO40" s="702"/>
      <c r="BP40" s="702"/>
      <c r="BQ40" s="702"/>
      <c r="BR40" s="702"/>
      <c r="BS40" s="702"/>
      <c r="BT40" s="702"/>
      <c r="BU40" s="703"/>
      <c r="BV40" s="667" t="s">
        <v>229</v>
      </c>
      <c r="BW40" s="668"/>
      <c r="BX40" s="668"/>
      <c r="BY40" s="668"/>
      <c r="BZ40" s="668"/>
      <c r="CA40" s="668"/>
      <c r="CB40" s="704"/>
      <c r="CD40" s="705" t="s">
        <v>344</v>
      </c>
      <c r="CE40" s="702"/>
      <c r="CF40" s="702"/>
      <c r="CG40" s="702"/>
      <c r="CH40" s="702"/>
      <c r="CI40" s="702"/>
      <c r="CJ40" s="702"/>
      <c r="CK40" s="702"/>
      <c r="CL40" s="702"/>
      <c r="CM40" s="702"/>
      <c r="CN40" s="702"/>
      <c r="CO40" s="702"/>
      <c r="CP40" s="702"/>
      <c r="CQ40" s="703"/>
      <c r="CR40" s="667">
        <v>207087</v>
      </c>
      <c r="CS40" s="668"/>
      <c r="CT40" s="668"/>
      <c r="CU40" s="668"/>
      <c r="CV40" s="668"/>
      <c r="CW40" s="668"/>
      <c r="CX40" s="668"/>
      <c r="CY40" s="669"/>
      <c r="CZ40" s="670">
        <v>1</v>
      </c>
      <c r="DA40" s="695"/>
      <c r="DB40" s="695"/>
      <c r="DC40" s="696"/>
      <c r="DD40" s="655">
        <v>2706</v>
      </c>
      <c r="DE40" s="668"/>
      <c r="DF40" s="668"/>
      <c r="DG40" s="668"/>
      <c r="DH40" s="668"/>
      <c r="DI40" s="668"/>
      <c r="DJ40" s="668"/>
      <c r="DK40" s="669"/>
      <c r="DL40" s="655" t="s">
        <v>248</v>
      </c>
      <c r="DM40" s="668"/>
      <c r="DN40" s="668"/>
      <c r="DO40" s="668"/>
      <c r="DP40" s="668"/>
      <c r="DQ40" s="668"/>
      <c r="DR40" s="668"/>
      <c r="DS40" s="668"/>
      <c r="DT40" s="668"/>
      <c r="DU40" s="668"/>
      <c r="DV40" s="669"/>
      <c r="DW40" s="670" t="s">
        <v>229</v>
      </c>
      <c r="DX40" s="695"/>
      <c r="DY40" s="695"/>
      <c r="DZ40" s="695"/>
      <c r="EA40" s="695"/>
      <c r="EB40" s="695"/>
      <c r="EC40" s="697"/>
    </row>
    <row r="41" spans="2:133" ht="11.25" customHeight="1">
      <c r="AQ41" s="710" t="s">
        <v>338</v>
      </c>
      <c r="AR41" s="711"/>
      <c r="AS41" s="711"/>
      <c r="AT41" s="711"/>
      <c r="AU41" s="711"/>
      <c r="AV41" s="711"/>
      <c r="AW41" s="711"/>
      <c r="AX41" s="711"/>
      <c r="AY41" s="712"/>
      <c r="AZ41" s="676">
        <v>1404309</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344</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7" t="s">
        <v>229</v>
      </c>
      <c r="CS41" s="656"/>
      <c r="CT41" s="656"/>
      <c r="CU41" s="656"/>
      <c r="CV41" s="656"/>
      <c r="CW41" s="656"/>
      <c r="CX41" s="656"/>
      <c r="CY41" s="657"/>
      <c r="CZ41" s="670" t="s">
        <v>248</v>
      </c>
      <c r="DA41" s="695"/>
      <c r="DB41" s="695"/>
      <c r="DC41" s="696"/>
      <c r="DD41" s="655" t="s">
        <v>229</v>
      </c>
      <c r="DE41" s="656"/>
      <c r="DF41" s="656"/>
      <c r="DG41" s="656"/>
      <c r="DH41" s="656"/>
      <c r="DI41" s="656"/>
      <c r="DJ41" s="656"/>
      <c r="DK41" s="657"/>
      <c r="DL41" s="658"/>
      <c r="DM41" s="659"/>
      <c r="DN41" s="659"/>
      <c r="DO41" s="659"/>
      <c r="DP41" s="659"/>
      <c r="DQ41" s="659"/>
      <c r="DR41" s="659"/>
      <c r="DS41" s="659"/>
      <c r="DT41" s="659"/>
      <c r="DU41" s="659"/>
      <c r="DV41" s="660"/>
      <c r="DW41" s="661"/>
      <c r="DX41" s="662"/>
      <c r="DY41" s="662"/>
      <c r="DZ41" s="662"/>
      <c r="EA41" s="662"/>
      <c r="EB41" s="662"/>
      <c r="EC41" s="663"/>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4" t="s">
        <v>348</v>
      </c>
      <c r="CE42" s="665"/>
      <c r="CF42" s="665"/>
      <c r="CG42" s="665"/>
      <c r="CH42" s="665"/>
      <c r="CI42" s="665"/>
      <c r="CJ42" s="665"/>
      <c r="CK42" s="665"/>
      <c r="CL42" s="665"/>
      <c r="CM42" s="665"/>
      <c r="CN42" s="665"/>
      <c r="CO42" s="665"/>
      <c r="CP42" s="665"/>
      <c r="CQ42" s="666"/>
      <c r="CR42" s="667">
        <v>3621347</v>
      </c>
      <c r="CS42" s="668"/>
      <c r="CT42" s="668"/>
      <c r="CU42" s="668"/>
      <c r="CV42" s="668"/>
      <c r="CW42" s="668"/>
      <c r="CX42" s="668"/>
      <c r="CY42" s="669"/>
      <c r="CZ42" s="670">
        <v>17.899999999999999</v>
      </c>
      <c r="DA42" s="671"/>
      <c r="DB42" s="671"/>
      <c r="DC42" s="672"/>
      <c r="DD42" s="655">
        <v>631262</v>
      </c>
      <c r="DE42" s="668"/>
      <c r="DF42" s="668"/>
      <c r="DG42" s="668"/>
      <c r="DH42" s="668"/>
      <c r="DI42" s="668"/>
      <c r="DJ42" s="668"/>
      <c r="DK42" s="669"/>
      <c r="DL42" s="658"/>
      <c r="DM42" s="659"/>
      <c r="DN42" s="659"/>
      <c r="DO42" s="659"/>
      <c r="DP42" s="659"/>
      <c r="DQ42" s="659"/>
      <c r="DR42" s="659"/>
      <c r="DS42" s="659"/>
      <c r="DT42" s="659"/>
      <c r="DU42" s="659"/>
      <c r="DV42" s="660"/>
      <c r="DW42" s="661"/>
      <c r="DX42" s="662"/>
      <c r="DY42" s="662"/>
      <c r="DZ42" s="662"/>
      <c r="EA42" s="662"/>
      <c r="EB42" s="662"/>
      <c r="EC42" s="663"/>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4" t="s">
        <v>350</v>
      </c>
      <c r="CE43" s="665"/>
      <c r="CF43" s="665"/>
      <c r="CG43" s="665"/>
      <c r="CH43" s="665"/>
      <c r="CI43" s="665"/>
      <c r="CJ43" s="665"/>
      <c r="CK43" s="665"/>
      <c r="CL43" s="665"/>
      <c r="CM43" s="665"/>
      <c r="CN43" s="665"/>
      <c r="CO43" s="665"/>
      <c r="CP43" s="665"/>
      <c r="CQ43" s="666"/>
      <c r="CR43" s="667">
        <v>143349</v>
      </c>
      <c r="CS43" s="656"/>
      <c r="CT43" s="656"/>
      <c r="CU43" s="656"/>
      <c r="CV43" s="656"/>
      <c r="CW43" s="656"/>
      <c r="CX43" s="656"/>
      <c r="CY43" s="657"/>
      <c r="CZ43" s="670">
        <v>0.7</v>
      </c>
      <c r="DA43" s="695"/>
      <c r="DB43" s="695"/>
      <c r="DC43" s="696"/>
      <c r="DD43" s="655">
        <v>143349</v>
      </c>
      <c r="DE43" s="656"/>
      <c r="DF43" s="656"/>
      <c r="DG43" s="656"/>
      <c r="DH43" s="656"/>
      <c r="DI43" s="656"/>
      <c r="DJ43" s="656"/>
      <c r="DK43" s="657"/>
      <c r="DL43" s="658"/>
      <c r="DM43" s="659"/>
      <c r="DN43" s="659"/>
      <c r="DO43" s="659"/>
      <c r="DP43" s="659"/>
      <c r="DQ43" s="659"/>
      <c r="DR43" s="659"/>
      <c r="DS43" s="659"/>
      <c r="DT43" s="659"/>
      <c r="DU43" s="659"/>
      <c r="DV43" s="660"/>
      <c r="DW43" s="661"/>
      <c r="DX43" s="662"/>
      <c r="DY43" s="662"/>
      <c r="DZ43" s="662"/>
      <c r="EA43" s="662"/>
      <c r="EB43" s="662"/>
      <c r="EC43" s="663"/>
    </row>
    <row r="44" spans="2:133" ht="11.25" customHeight="1">
      <c r="B44" s="240" t="s">
        <v>351</v>
      </c>
      <c r="CD44" s="689" t="s">
        <v>303</v>
      </c>
      <c r="CE44" s="690"/>
      <c r="CF44" s="664" t="s">
        <v>352</v>
      </c>
      <c r="CG44" s="665"/>
      <c r="CH44" s="665"/>
      <c r="CI44" s="665"/>
      <c r="CJ44" s="665"/>
      <c r="CK44" s="665"/>
      <c r="CL44" s="665"/>
      <c r="CM44" s="665"/>
      <c r="CN44" s="665"/>
      <c r="CO44" s="665"/>
      <c r="CP44" s="665"/>
      <c r="CQ44" s="666"/>
      <c r="CR44" s="667">
        <v>3289668</v>
      </c>
      <c r="CS44" s="668"/>
      <c r="CT44" s="668"/>
      <c r="CU44" s="668"/>
      <c r="CV44" s="668"/>
      <c r="CW44" s="668"/>
      <c r="CX44" s="668"/>
      <c r="CY44" s="669"/>
      <c r="CZ44" s="670">
        <v>16.2</v>
      </c>
      <c r="DA44" s="671"/>
      <c r="DB44" s="671"/>
      <c r="DC44" s="672"/>
      <c r="DD44" s="655">
        <v>508500</v>
      </c>
      <c r="DE44" s="668"/>
      <c r="DF44" s="668"/>
      <c r="DG44" s="668"/>
      <c r="DH44" s="668"/>
      <c r="DI44" s="668"/>
      <c r="DJ44" s="668"/>
      <c r="DK44" s="669"/>
      <c r="DL44" s="658"/>
      <c r="DM44" s="659"/>
      <c r="DN44" s="659"/>
      <c r="DO44" s="659"/>
      <c r="DP44" s="659"/>
      <c r="DQ44" s="659"/>
      <c r="DR44" s="659"/>
      <c r="DS44" s="659"/>
      <c r="DT44" s="659"/>
      <c r="DU44" s="659"/>
      <c r="DV44" s="660"/>
      <c r="DW44" s="661"/>
      <c r="DX44" s="662"/>
      <c r="DY44" s="662"/>
      <c r="DZ44" s="662"/>
      <c r="EA44" s="662"/>
      <c r="EB44" s="662"/>
      <c r="EC44" s="663"/>
    </row>
    <row r="45" spans="2:133" ht="11.25" customHeight="1">
      <c r="CD45" s="691"/>
      <c r="CE45" s="692"/>
      <c r="CF45" s="664" t="s">
        <v>353</v>
      </c>
      <c r="CG45" s="665"/>
      <c r="CH45" s="665"/>
      <c r="CI45" s="665"/>
      <c r="CJ45" s="665"/>
      <c r="CK45" s="665"/>
      <c r="CL45" s="665"/>
      <c r="CM45" s="665"/>
      <c r="CN45" s="665"/>
      <c r="CO45" s="665"/>
      <c r="CP45" s="665"/>
      <c r="CQ45" s="666"/>
      <c r="CR45" s="667">
        <v>1207466</v>
      </c>
      <c r="CS45" s="656"/>
      <c r="CT45" s="656"/>
      <c r="CU45" s="656"/>
      <c r="CV45" s="656"/>
      <c r="CW45" s="656"/>
      <c r="CX45" s="656"/>
      <c r="CY45" s="657"/>
      <c r="CZ45" s="670">
        <v>6</v>
      </c>
      <c r="DA45" s="695"/>
      <c r="DB45" s="695"/>
      <c r="DC45" s="696"/>
      <c r="DD45" s="655">
        <v>41373</v>
      </c>
      <c r="DE45" s="656"/>
      <c r="DF45" s="656"/>
      <c r="DG45" s="656"/>
      <c r="DH45" s="656"/>
      <c r="DI45" s="656"/>
      <c r="DJ45" s="656"/>
      <c r="DK45" s="657"/>
      <c r="DL45" s="658"/>
      <c r="DM45" s="659"/>
      <c r="DN45" s="659"/>
      <c r="DO45" s="659"/>
      <c r="DP45" s="659"/>
      <c r="DQ45" s="659"/>
      <c r="DR45" s="659"/>
      <c r="DS45" s="659"/>
      <c r="DT45" s="659"/>
      <c r="DU45" s="659"/>
      <c r="DV45" s="660"/>
      <c r="DW45" s="661"/>
      <c r="DX45" s="662"/>
      <c r="DY45" s="662"/>
      <c r="DZ45" s="662"/>
      <c r="EA45" s="662"/>
      <c r="EB45" s="662"/>
      <c r="EC45" s="663"/>
    </row>
    <row r="46" spans="2:133" ht="11.25" customHeight="1">
      <c r="CD46" s="691"/>
      <c r="CE46" s="692"/>
      <c r="CF46" s="664" t="s">
        <v>354</v>
      </c>
      <c r="CG46" s="665"/>
      <c r="CH46" s="665"/>
      <c r="CI46" s="665"/>
      <c r="CJ46" s="665"/>
      <c r="CK46" s="665"/>
      <c r="CL46" s="665"/>
      <c r="CM46" s="665"/>
      <c r="CN46" s="665"/>
      <c r="CO46" s="665"/>
      <c r="CP46" s="665"/>
      <c r="CQ46" s="666"/>
      <c r="CR46" s="667">
        <v>1907339</v>
      </c>
      <c r="CS46" s="668"/>
      <c r="CT46" s="668"/>
      <c r="CU46" s="668"/>
      <c r="CV46" s="668"/>
      <c r="CW46" s="668"/>
      <c r="CX46" s="668"/>
      <c r="CY46" s="669"/>
      <c r="CZ46" s="670">
        <v>9.4</v>
      </c>
      <c r="DA46" s="671"/>
      <c r="DB46" s="671"/>
      <c r="DC46" s="672"/>
      <c r="DD46" s="655">
        <v>445964</v>
      </c>
      <c r="DE46" s="668"/>
      <c r="DF46" s="668"/>
      <c r="DG46" s="668"/>
      <c r="DH46" s="668"/>
      <c r="DI46" s="668"/>
      <c r="DJ46" s="668"/>
      <c r="DK46" s="669"/>
      <c r="DL46" s="658"/>
      <c r="DM46" s="659"/>
      <c r="DN46" s="659"/>
      <c r="DO46" s="659"/>
      <c r="DP46" s="659"/>
      <c r="DQ46" s="659"/>
      <c r="DR46" s="659"/>
      <c r="DS46" s="659"/>
      <c r="DT46" s="659"/>
      <c r="DU46" s="659"/>
      <c r="DV46" s="660"/>
      <c r="DW46" s="661"/>
      <c r="DX46" s="662"/>
      <c r="DY46" s="662"/>
      <c r="DZ46" s="662"/>
      <c r="EA46" s="662"/>
      <c r="EB46" s="662"/>
      <c r="EC46" s="663"/>
    </row>
    <row r="47" spans="2:133" ht="11.25" customHeight="1">
      <c r="CD47" s="691"/>
      <c r="CE47" s="692"/>
      <c r="CF47" s="664" t="s">
        <v>355</v>
      </c>
      <c r="CG47" s="665"/>
      <c r="CH47" s="665"/>
      <c r="CI47" s="665"/>
      <c r="CJ47" s="665"/>
      <c r="CK47" s="665"/>
      <c r="CL47" s="665"/>
      <c r="CM47" s="665"/>
      <c r="CN47" s="665"/>
      <c r="CO47" s="665"/>
      <c r="CP47" s="665"/>
      <c r="CQ47" s="666"/>
      <c r="CR47" s="667">
        <v>331679</v>
      </c>
      <c r="CS47" s="656"/>
      <c r="CT47" s="656"/>
      <c r="CU47" s="656"/>
      <c r="CV47" s="656"/>
      <c r="CW47" s="656"/>
      <c r="CX47" s="656"/>
      <c r="CY47" s="657"/>
      <c r="CZ47" s="670">
        <v>1.6</v>
      </c>
      <c r="DA47" s="695"/>
      <c r="DB47" s="695"/>
      <c r="DC47" s="696"/>
      <c r="DD47" s="655">
        <v>122762</v>
      </c>
      <c r="DE47" s="656"/>
      <c r="DF47" s="656"/>
      <c r="DG47" s="656"/>
      <c r="DH47" s="656"/>
      <c r="DI47" s="656"/>
      <c r="DJ47" s="656"/>
      <c r="DK47" s="657"/>
      <c r="DL47" s="658"/>
      <c r="DM47" s="659"/>
      <c r="DN47" s="659"/>
      <c r="DO47" s="659"/>
      <c r="DP47" s="659"/>
      <c r="DQ47" s="659"/>
      <c r="DR47" s="659"/>
      <c r="DS47" s="659"/>
      <c r="DT47" s="659"/>
      <c r="DU47" s="659"/>
      <c r="DV47" s="660"/>
      <c r="DW47" s="661"/>
      <c r="DX47" s="662"/>
      <c r="DY47" s="662"/>
      <c r="DZ47" s="662"/>
      <c r="EA47" s="662"/>
      <c r="EB47" s="662"/>
      <c r="EC47" s="663"/>
    </row>
    <row r="48" spans="2:133">
      <c r="CD48" s="693"/>
      <c r="CE48" s="694"/>
      <c r="CF48" s="664" t="s">
        <v>356</v>
      </c>
      <c r="CG48" s="665"/>
      <c r="CH48" s="665"/>
      <c r="CI48" s="665"/>
      <c r="CJ48" s="665"/>
      <c r="CK48" s="665"/>
      <c r="CL48" s="665"/>
      <c r="CM48" s="665"/>
      <c r="CN48" s="665"/>
      <c r="CO48" s="665"/>
      <c r="CP48" s="665"/>
      <c r="CQ48" s="666"/>
      <c r="CR48" s="667" t="s">
        <v>238</v>
      </c>
      <c r="CS48" s="668"/>
      <c r="CT48" s="668"/>
      <c r="CU48" s="668"/>
      <c r="CV48" s="668"/>
      <c r="CW48" s="668"/>
      <c r="CX48" s="668"/>
      <c r="CY48" s="669"/>
      <c r="CZ48" s="670" t="s">
        <v>229</v>
      </c>
      <c r="DA48" s="671"/>
      <c r="DB48" s="671"/>
      <c r="DC48" s="672"/>
      <c r="DD48" s="655" t="s">
        <v>229</v>
      </c>
      <c r="DE48" s="668"/>
      <c r="DF48" s="668"/>
      <c r="DG48" s="668"/>
      <c r="DH48" s="668"/>
      <c r="DI48" s="668"/>
      <c r="DJ48" s="668"/>
      <c r="DK48" s="669"/>
      <c r="DL48" s="658"/>
      <c r="DM48" s="659"/>
      <c r="DN48" s="659"/>
      <c r="DO48" s="659"/>
      <c r="DP48" s="659"/>
      <c r="DQ48" s="659"/>
      <c r="DR48" s="659"/>
      <c r="DS48" s="659"/>
      <c r="DT48" s="659"/>
      <c r="DU48" s="659"/>
      <c r="DV48" s="660"/>
      <c r="DW48" s="661"/>
      <c r="DX48" s="662"/>
      <c r="DY48" s="662"/>
      <c r="DZ48" s="662"/>
      <c r="EA48" s="662"/>
      <c r="EB48" s="662"/>
      <c r="EC48" s="663"/>
    </row>
    <row r="49" spans="82:133" ht="11.25" customHeight="1">
      <c r="CD49" s="673" t="s">
        <v>357</v>
      </c>
      <c r="CE49" s="674"/>
      <c r="CF49" s="674"/>
      <c r="CG49" s="674"/>
      <c r="CH49" s="674"/>
      <c r="CI49" s="674"/>
      <c r="CJ49" s="674"/>
      <c r="CK49" s="674"/>
      <c r="CL49" s="674"/>
      <c r="CM49" s="674"/>
      <c r="CN49" s="674"/>
      <c r="CO49" s="674"/>
      <c r="CP49" s="674"/>
      <c r="CQ49" s="675"/>
      <c r="CR49" s="676">
        <v>20271618</v>
      </c>
      <c r="CS49" s="677"/>
      <c r="CT49" s="677"/>
      <c r="CU49" s="677"/>
      <c r="CV49" s="677"/>
      <c r="CW49" s="677"/>
      <c r="CX49" s="677"/>
      <c r="CY49" s="678"/>
      <c r="CZ49" s="679">
        <v>100</v>
      </c>
      <c r="DA49" s="680"/>
      <c r="DB49" s="680"/>
      <c r="DC49" s="681"/>
      <c r="DD49" s="682">
        <v>12528157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VVdQF0f6J3oL8dmIOP5hj4v1U8FK11IkL7ar500O+VRjr7txDYPh68B/J6Diwr4znWGx7jyZai3XwC3SqqhAuA==" saltValue="hAbhNln+XlTg/csnfRHA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380</v>
      </c>
      <c r="C7" s="1140"/>
      <c r="D7" s="1140"/>
      <c r="E7" s="1140"/>
      <c r="F7" s="1140"/>
      <c r="G7" s="1140"/>
      <c r="H7" s="1140"/>
      <c r="I7" s="1140"/>
      <c r="J7" s="1140"/>
      <c r="K7" s="1140"/>
      <c r="L7" s="1140"/>
      <c r="M7" s="1140"/>
      <c r="N7" s="1140"/>
      <c r="O7" s="1140"/>
      <c r="P7" s="1141"/>
      <c r="Q7" s="1193">
        <v>20755</v>
      </c>
      <c r="R7" s="1194"/>
      <c r="S7" s="1194"/>
      <c r="T7" s="1194"/>
      <c r="U7" s="1194"/>
      <c r="V7" s="1194">
        <v>20276</v>
      </c>
      <c r="W7" s="1194"/>
      <c r="X7" s="1194"/>
      <c r="Y7" s="1194"/>
      <c r="Z7" s="1194"/>
      <c r="AA7" s="1194">
        <v>479</v>
      </c>
      <c r="AB7" s="1194"/>
      <c r="AC7" s="1194"/>
      <c r="AD7" s="1194"/>
      <c r="AE7" s="1195"/>
      <c r="AF7" s="1196">
        <v>328</v>
      </c>
      <c r="AG7" s="1197"/>
      <c r="AH7" s="1197"/>
      <c r="AI7" s="1197"/>
      <c r="AJ7" s="1198"/>
      <c r="AK7" s="1180">
        <v>93</v>
      </c>
      <c r="AL7" s="1181"/>
      <c r="AM7" s="1181"/>
      <c r="AN7" s="1181"/>
      <c r="AO7" s="1181"/>
      <c r="AP7" s="1181">
        <v>22396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581</v>
      </c>
      <c r="BT7" s="1185"/>
      <c r="BU7" s="1185"/>
      <c r="BV7" s="1185"/>
      <c r="BW7" s="1185"/>
      <c r="BX7" s="1185"/>
      <c r="BY7" s="1185"/>
      <c r="BZ7" s="1185"/>
      <c r="CA7" s="1185"/>
      <c r="CB7" s="1185"/>
      <c r="CC7" s="1185"/>
      <c r="CD7" s="1185"/>
      <c r="CE7" s="1185"/>
      <c r="CF7" s="1185"/>
      <c r="CG7" s="1186"/>
      <c r="CH7" s="1177"/>
      <c r="CI7" s="1178"/>
      <c r="CJ7" s="1178"/>
      <c r="CK7" s="1178"/>
      <c r="CL7" s="1179"/>
      <c r="CM7" s="1177">
        <v>35</v>
      </c>
      <c r="CN7" s="1178"/>
      <c r="CO7" s="1178"/>
      <c r="CP7" s="1178"/>
      <c r="CQ7" s="1179"/>
      <c r="CR7" s="1177">
        <v>41</v>
      </c>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381</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382</v>
      </c>
      <c r="B23" s="1033" t="s">
        <v>383</v>
      </c>
      <c r="C23" s="1034"/>
      <c r="D23" s="1034"/>
      <c r="E23" s="1034"/>
      <c r="F23" s="1034"/>
      <c r="G23" s="1034"/>
      <c r="H23" s="1034"/>
      <c r="I23" s="1034"/>
      <c r="J23" s="1034"/>
      <c r="K23" s="1034"/>
      <c r="L23" s="1034"/>
      <c r="M23" s="1034"/>
      <c r="N23" s="1034"/>
      <c r="O23" s="1034"/>
      <c r="P23" s="1035"/>
      <c r="Q23" s="1157">
        <v>20750</v>
      </c>
      <c r="R23" s="1158"/>
      <c r="S23" s="1158"/>
      <c r="T23" s="1158"/>
      <c r="U23" s="1158"/>
      <c r="V23" s="1158">
        <v>20272</v>
      </c>
      <c r="W23" s="1158"/>
      <c r="X23" s="1158"/>
      <c r="Y23" s="1158"/>
      <c r="Z23" s="1158"/>
      <c r="AA23" s="1158">
        <v>479</v>
      </c>
      <c r="AB23" s="1158"/>
      <c r="AC23" s="1158"/>
      <c r="AD23" s="1158"/>
      <c r="AE23" s="1159"/>
      <c r="AF23" s="1160">
        <v>328</v>
      </c>
      <c r="AG23" s="1158"/>
      <c r="AH23" s="1158"/>
      <c r="AI23" s="1158"/>
      <c r="AJ23" s="1161"/>
      <c r="AK23" s="1162"/>
      <c r="AL23" s="1163"/>
      <c r="AM23" s="1163"/>
      <c r="AN23" s="1163"/>
      <c r="AO23" s="1163"/>
      <c r="AP23" s="1158">
        <v>22396</v>
      </c>
      <c r="AQ23" s="1158"/>
      <c r="AR23" s="1158"/>
      <c r="AS23" s="1158"/>
      <c r="AT23" s="1158"/>
      <c r="AU23" s="1164"/>
      <c r="AV23" s="1164"/>
      <c r="AW23" s="1164"/>
      <c r="AX23" s="1164"/>
      <c r="AY23" s="1165"/>
      <c r="AZ23" s="1154" t="s">
        <v>229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363</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394</v>
      </c>
      <c r="C28" s="1140"/>
      <c r="D28" s="1140"/>
      <c r="E28" s="1140"/>
      <c r="F28" s="1140"/>
      <c r="G28" s="1140"/>
      <c r="H28" s="1140"/>
      <c r="I28" s="1140"/>
      <c r="J28" s="1140"/>
      <c r="K28" s="1140"/>
      <c r="L28" s="1140"/>
      <c r="M28" s="1140"/>
      <c r="N28" s="1140"/>
      <c r="O28" s="1140"/>
      <c r="P28" s="1141"/>
      <c r="Q28" s="1142">
        <v>5065</v>
      </c>
      <c r="R28" s="1143"/>
      <c r="S28" s="1143"/>
      <c r="T28" s="1143"/>
      <c r="U28" s="1143"/>
      <c r="V28" s="1143">
        <v>4883</v>
      </c>
      <c r="W28" s="1143"/>
      <c r="X28" s="1143"/>
      <c r="Y28" s="1143"/>
      <c r="Z28" s="1143"/>
      <c r="AA28" s="1143">
        <v>182</v>
      </c>
      <c r="AB28" s="1143"/>
      <c r="AC28" s="1143"/>
      <c r="AD28" s="1143"/>
      <c r="AE28" s="1144"/>
      <c r="AF28" s="1145">
        <v>182</v>
      </c>
      <c r="AG28" s="1143"/>
      <c r="AH28" s="1143"/>
      <c r="AI28" s="1143"/>
      <c r="AJ28" s="1146"/>
      <c r="AK28" s="1147">
        <v>438</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0" t="s">
        <v>395</v>
      </c>
      <c r="C29" s="1121"/>
      <c r="D29" s="1121"/>
      <c r="E29" s="1121"/>
      <c r="F29" s="1121"/>
      <c r="G29" s="1121"/>
      <c r="H29" s="1121"/>
      <c r="I29" s="1121"/>
      <c r="J29" s="1121"/>
      <c r="K29" s="1121"/>
      <c r="L29" s="1121"/>
      <c r="M29" s="1121"/>
      <c r="N29" s="1121"/>
      <c r="O29" s="1121"/>
      <c r="P29" s="1122"/>
      <c r="Q29" s="1132">
        <v>4237</v>
      </c>
      <c r="R29" s="1133"/>
      <c r="S29" s="1133"/>
      <c r="T29" s="1133"/>
      <c r="U29" s="1133"/>
      <c r="V29" s="1133">
        <v>4167</v>
      </c>
      <c r="W29" s="1133"/>
      <c r="X29" s="1133"/>
      <c r="Y29" s="1133"/>
      <c r="Z29" s="1133"/>
      <c r="AA29" s="1133">
        <v>70</v>
      </c>
      <c r="AB29" s="1133"/>
      <c r="AC29" s="1133"/>
      <c r="AD29" s="1133"/>
      <c r="AE29" s="1134"/>
      <c r="AF29" s="1126">
        <v>70</v>
      </c>
      <c r="AG29" s="1127"/>
      <c r="AH29" s="1127"/>
      <c r="AI29" s="1127"/>
      <c r="AJ29" s="1128"/>
      <c r="AK29" s="1069">
        <v>608</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0" t="s">
        <v>396</v>
      </c>
      <c r="C30" s="1121"/>
      <c r="D30" s="1121"/>
      <c r="E30" s="1121"/>
      <c r="F30" s="1121"/>
      <c r="G30" s="1121"/>
      <c r="H30" s="1121"/>
      <c r="I30" s="1121"/>
      <c r="J30" s="1121"/>
      <c r="K30" s="1121"/>
      <c r="L30" s="1121"/>
      <c r="M30" s="1121"/>
      <c r="N30" s="1121"/>
      <c r="O30" s="1121"/>
      <c r="P30" s="1122"/>
      <c r="Q30" s="1132">
        <v>560</v>
      </c>
      <c r="R30" s="1133"/>
      <c r="S30" s="1133"/>
      <c r="T30" s="1133"/>
      <c r="U30" s="1133"/>
      <c r="V30" s="1133">
        <v>551</v>
      </c>
      <c r="W30" s="1133"/>
      <c r="X30" s="1133"/>
      <c r="Y30" s="1133"/>
      <c r="Z30" s="1133"/>
      <c r="AA30" s="1133">
        <v>9</v>
      </c>
      <c r="AB30" s="1133"/>
      <c r="AC30" s="1133"/>
      <c r="AD30" s="1133"/>
      <c r="AE30" s="1134"/>
      <c r="AF30" s="1126">
        <v>9</v>
      </c>
      <c r="AG30" s="1127"/>
      <c r="AH30" s="1127"/>
      <c r="AI30" s="1127"/>
      <c r="AJ30" s="1128"/>
      <c r="AK30" s="1069">
        <v>201</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0" t="s">
        <v>397</v>
      </c>
      <c r="C31" s="1121"/>
      <c r="D31" s="1121"/>
      <c r="E31" s="1121"/>
      <c r="F31" s="1121"/>
      <c r="G31" s="1121"/>
      <c r="H31" s="1121"/>
      <c r="I31" s="1121"/>
      <c r="J31" s="1121"/>
      <c r="K31" s="1121"/>
      <c r="L31" s="1121"/>
      <c r="M31" s="1121"/>
      <c r="N31" s="1121"/>
      <c r="O31" s="1121"/>
      <c r="P31" s="1122"/>
      <c r="Q31" s="1132">
        <v>22</v>
      </c>
      <c r="R31" s="1133"/>
      <c r="S31" s="1133"/>
      <c r="T31" s="1133"/>
      <c r="U31" s="1133"/>
      <c r="V31" s="1133">
        <v>22</v>
      </c>
      <c r="W31" s="1133"/>
      <c r="X31" s="1133"/>
      <c r="Y31" s="1133"/>
      <c r="Z31" s="1133"/>
      <c r="AA31" s="1133"/>
      <c r="AB31" s="1133"/>
      <c r="AC31" s="1133"/>
      <c r="AD31" s="1133"/>
      <c r="AE31" s="1134"/>
      <c r="AF31" s="1126" t="s">
        <v>398</v>
      </c>
      <c r="AG31" s="1127"/>
      <c r="AH31" s="1127"/>
      <c r="AI31" s="1127"/>
      <c r="AJ31" s="1128"/>
      <c r="AK31" s="1069">
        <v>7</v>
      </c>
      <c r="AL31" s="1060"/>
      <c r="AM31" s="1060"/>
      <c r="AN31" s="1060"/>
      <c r="AO31" s="1060"/>
      <c r="AP31" s="1060"/>
      <c r="AQ31" s="1060"/>
      <c r="AR31" s="1060"/>
      <c r="AS31" s="1060"/>
      <c r="AT31" s="1060"/>
      <c r="AU31" s="1060"/>
      <c r="AV31" s="1060"/>
      <c r="AW31" s="1060"/>
      <c r="AX31" s="1060"/>
      <c r="AY31" s="1060"/>
      <c r="AZ31" s="1131"/>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0" t="s">
        <v>399</v>
      </c>
      <c r="C32" s="1121"/>
      <c r="D32" s="1121"/>
      <c r="E32" s="1121"/>
      <c r="F32" s="1121"/>
      <c r="G32" s="1121"/>
      <c r="H32" s="1121"/>
      <c r="I32" s="1121"/>
      <c r="J32" s="1121"/>
      <c r="K32" s="1121"/>
      <c r="L32" s="1121"/>
      <c r="M32" s="1121"/>
      <c r="N32" s="1121"/>
      <c r="O32" s="1121"/>
      <c r="P32" s="1122"/>
      <c r="Q32" s="1132">
        <v>65</v>
      </c>
      <c r="R32" s="1133"/>
      <c r="S32" s="1133"/>
      <c r="T32" s="1133"/>
      <c r="U32" s="1133"/>
      <c r="V32" s="1133">
        <v>65</v>
      </c>
      <c r="W32" s="1133"/>
      <c r="X32" s="1133"/>
      <c r="Y32" s="1133"/>
      <c r="Z32" s="1133"/>
      <c r="AA32" s="1133"/>
      <c r="AB32" s="1133"/>
      <c r="AC32" s="1133"/>
      <c r="AD32" s="1133"/>
      <c r="AE32" s="1134"/>
      <c r="AF32" s="1126" t="s">
        <v>398</v>
      </c>
      <c r="AG32" s="1127"/>
      <c r="AH32" s="1127"/>
      <c r="AI32" s="1127"/>
      <c r="AJ32" s="1128"/>
      <c r="AK32" s="1069"/>
      <c r="AL32" s="1060"/>
      <c r="AM32" s="1060"/>
      <c r="AN32" s="1060"/>
      <c r="AO32" s="1060"/>
      <c r="AP32" s="1060">
        <v>77</v>
      </c>
      <c r="AQ32" s="1060"/>
      <c r="AR32" s="1060"/>
      <c r="AS32" s="1060"/>
      <c r="AT32" s="1060"/>
      <c r="AU32" s="1060">
        <v>3</v>
      </c>
      <c r="AV32" s="1060"/>
      <c r="AW32" s="1060"/>
      <c r="AX32" s="1060"/>
      <c r="AY32" s="1060"/>
      <c r="AZ32" s="1131"/>
      <c r="BA32" s="1131"/>
      <c r="BB32" s="1131"/>
      <c r="BC32" s="1131"/>
      <c r="BD32" s="1131"/>
      <c r="BE32" s="1115"/>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0" t="s">
        <v>400</v>
      </c>
      <c r="C33" s="1121"/>
      <c r="D33" s="1121"/>
      <c r="E33" s="1121"/>
      <c r="F33" s="1121"/>
      <c r="G33" s="1121"/>
      <c r="H33" s="1121"/>
      <c r="I33" s="1121"/>
      <c r="J33" s="1121"/>
      <c r="K33" s="1121"/>
      <c r="L33" s="1121"/>
      <c r="M33" s="1121"/>
      <c r="N33" s="1121"/>
      <c r="O33" s="1121"/>
      <c r="P33" s="1122"/>
      <c r="Q33" s="1132">
        <v>892</v>
      </c>
      <c r="R33" s="1133"/>
      <c r="S33" s="1133"/>
      <c r="T33" s="1133"/>
      <c r="U33" s="1133"/>
      <c r="V33" s="1133">
        <v>811</v>
      </c>
      <c r="W33" s="1133"/>
      <c r="X33" s="1133"/>
      <c r="Y33" s="1133"/>
      <c r="Z33" s="1133"/>
      <c r="AA33" s="1133">
        <v>81</v>
      </c>
      <c r="AB33" s="1133"/>
      <c r="AC33" s="1133"/>
      <c r="AD33" s="1133"/>
      <c r="AE33" s="1134"/>
      <c r="AF33" s="1126">
        <v>1118</v>
      </c>
      <c r="AG33" s="1127"/>
      <c r="AH33" s="1127"/>
      <c r="AI33" s="1127"/>
      <c r="AJ33" s="1128"/>
      <c r="AK33" s="1069">
        <v>126</v>
      </c>
      <c r="AL33" s="1060"/>
      <c r="AM33" s="1060"/>
      <c r="AN33" s="1060"/>
      <c r="AO33" s="1060"/>
      <c r="AP33" s="1060">
        <v>1763</v>
      </c>
      <c r="AQ33" s="1060"/>
      <c r="AR33" s="1060"/>
      <c r="AS33" s="1060"/>
      <c r="AT33" s="1060"/>
      <c r="AU33" s="1060">
        <v>546</v>
      </c>
      <c r="AV33" s="1060"/>
      <c r="AW33" s="1060"/>
      <c r="AX33" s="1060"/>
      <c r="AY33" s="1060"/>
      <c r="AZ33" s="1131"/>
      <c r="BA33" s="1131"/>
      <c r="BB33" s="1131"/>
      <c r="BC33" s="1131"/>
      <c r="BD33" s="1131"/>
      <c r="BE33" s="1115" t="s">
        <v>401</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0" t="s">
        <v>402</v>
      </c>
      <c r="C34" s="1121"/>
      <c r="D34" s="1121"/>
      <c r="E34" s="1121"/>
      <c r="F34" s="1121"/>
      <c r="G34" s="1121"/>
      <c r="H34" s="1121"/>
      <c r="I34" s="1121"/>
      <c r="J34" s="1121"/>
      <c r="K34" s="1121"/>
      <c r="L34" s="1121"/>
      <c r="M34" s="1121"/>
      <c r="N34" s="1121"/>
      <c r="O34" s="1121"/>
      <c r="P34" s="1122"/>
      <c r="Q34" s="1132">
        <v>4864</v>
      </c>
      <c r="R34" s="1133"/>
      <c r="S34" s="1133"/>
      <c r="T34" s="1133"/>
      <c r="U34" s="1133"/>
      <c r="V34" s="1133">
        <v>4777</v>
      </c>
      <c r="W34" s="1133"/>
      <c r="X34" s="1133"/>
      <c r="Y34" s="1133"/>
      <c r="Z34" s="1133"/>
      <c r="AA34" s="1133">
        <v>87</v>
      </c>
      <c r="AB34" s="1133"/>
      <c r="AC34" s="1133"/>
      <c r="AD34" s="1133"/>
      <c r="AE34" s="1134"/>
      <c r="AF34" s="1126">
        <v>2572</v>
      </c>
      <c r="AG34" s="1127"/>
      <c r="AH34" s="1127"/>
      <c r="AI34" s="1127"/>
      <c r="AJ34" s="1128"/>
      <c r="AK34" s="1069">
        <v>642</v>
      </c>
      <c r="AL34" s="1060"/>
      <c r="AM34" s="1060"/>
      <c r="AN34" s="1060"/>
      <c r="AO34" s="1060"/>
      <c r="AP34" s="1060">
        <v>5078</v>
      </c>
      <c r="AQ34" s="1060"/>
      <c r="AR34" s="1060"/>
      <c r="AS34" s="1060"/>
      <c r="AT34" s="1060"/>
      <c r="AU34" s="1060">
        <v>3408</v>
      </c>
      <c r="AV34" s="1060"/>
      <c r="AW34" s="1060"/>
      <c r="AX34" s="1060"/>
      <c r="AY34" s="1060"/>
      <c r="AZ34" s="1131"/>
      <c r="BA34" s="1131"/>
      <c r="BB34" s="1131"/>
      <c r="BC34" s="1131"/>
      <c r="BD34" s="1131"/>
      <c r="BE34" s="1115" t="s">
        <v>401</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0" t="s">
        <v>403</v>
      </c>
      <c r="C35" s="1121"/>
      <c r="D35" s="1121"/>
      <c r="E35" s="1121"/>
      <c r="F35" s="1121"/>
      <c r="G35" s="1121"/>
      <c r="H35" s="1121"/>
      <c r="I35" s="1121"/>
      <c r="J35" s="1121"/>
      <c r="K35" s="1121"/>
      <c r="L35" s="1121"/>
      <c r="M35" s="1121"/>
      <c r="N35" s="1121"/>
      <c r="O35" s="1121"/>
      <c r="P35" s="1122"/>
      <c r="Q35" s="1132">
        <v>12</v>
      </c>
      <c r="R35" s="1133"/>
      <c r="S35" s="1133"/>
      <c r="T35" s="1133"/>
      <c r="U35" s="1133"/>
      <c r="V35" s="1133">
        <v>12</v>
      </c>
      <c r="W35" s="1133"/>
      <c r="X35" s="1133"/>
      <c r="Y35" s="1133"/>
      <c r="Z35" s="1133"/>
      <c r="AA35" s="1133"/>
      <c r="AB35" s="1133"/>
      <c r="AC35" s="1133"/>
      <c r="AD35" s="1133"/>
      <c r="AE35" s="1134"/>
      <c r="AF35" s="1126" t="s">
        <v>229</v>
      </c>
      <c r="AG35" s="1127"/>
      <c r="AH35" s="1127"/>
      <c r="AI35" s="1127"/>
      <c r="AJ35" s="1128"/>
      <c r="AK35" s="1069">
        <v>11</v>
      </c>
      <c r="AL35" s="1060"/>
      <c r="AM35" s="1060"/>
      <c r="AN35" s="1060"/>
      <c r="AO35" s="1060"/>
      <c r="AP35" s="1060">
        <v>25</v>
      </c>
      <c r="AQ35" s="1060"/>
      <c r="AR35" s="1060"/>
      <c r="AS35" s="1060"/>
      <c r="AT35" s="1060"/>
      <c r="AU35" s="1060">
        <v>24</v>
      </c>
      <c r="AV35" s="1060"/>
      <c r="AW35" s="1060"/>
      <c r="AX35" s="1060"/>
      <c r="AY35" s="1060"/>
      <c r="AZ35" s="1131"/>
      <c r="BA35" s="1131"/>
      <c r="BB35" s="1131"/>
      <c r="BC35" s="1131"/>
      <c r="BD35" s="1131"/>
      <c r="BE35" s="1115" t="s">
        <v>404</v>
      </c>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0" t="s">
        <v>405</v>
      </c>
      <c r="C36" s="1121"/>
      <c r="D36" s="1121"/>
      <c r="E36" s="1121"/>
      <c r="F36" s="1121"/>
      <c r="G36" s="1121"/>
      <c r="H36" s="1121"/>
      <c r="I36" s="1121"/>
      <c r="J36" s="1121"/>
      <c r="K36" s="1121"/>
      <c r="L36" s="1121"/>
      <c r="M36" s="1121"/>
      <c r="N36" s="1121"/>
      <c r="O36" s="1121"/>
      <c r="P36" s="1122"/>
      <c r="Q36" s="1132">
        <v>96</v>
      </c>
      <c r="R36" s="1133"/>
      <c r="S36" s="1133"/>
      <c r="T36" s="1133"/>
      <c r="U36" s="1133"/>
      <c r="V36" s="1133">
        <v>96</v>
      </c>
      <c r="W36" s="1133"/>
      <c r="X36" s="1133"/>
      <c r="Y36" s="1133"/>
      <c r="Z36" s="1133"/>
      <c r="AA36" s="1133"/>
      <c r="AB36" s="1133"/>
      <c r="AC36" s="1133"/>
      <c r="AD36" s="1133"/>
      <c r="AE36" s="1134"/>
      <c r="AF36" s="1126" t="s">
        <v>229</v>
      </c>
      <c r="AG36" s="1127"/>
      <c r="AH36" s="1127"/>
      <c r="AI36" s="1127"/>
      <c r="AJ36" s="1128"/>
      <c r="AK36" s="1069"/>
      <c r="AL36" s="1060"/>
      <c r="AM36" s="1060"/>
      <c r="AN36" s="1060"/>
      <c r="AO36" s="1060"/>
      <c r="AP36" s="1060">
        <v>254</v>
      </c>
      <c r="AQ36" s="1060"/>
      <c r="AR36" s="1060"/>
      <c r="AS36" s="1060"/>
      <c r="AT36" s="1060"/>
      <c r="AU36" s="1060"/>
      <c r="AV36" s="1060"/>
      <c r="AW36" s="1060"/>
      <c r="AX36" s="1060"/>
      <c r="AY36" s="1060"/>
      <c r="AZ36" s="1131"/>
      <c r="BA36" s="1131"/>
      <c r="BB36" s="1131"/>
      <c r="BC36" s="1131"/>
      <c r="BD36" s="1131"/>
      <c r="BE36" s="1115" t="s">
        <v>404</v>
      </c>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0" t="s">
        <v>406</v>
      </c>
      <c r="C37" s="1121"/>
      <c r="D37" s="1121"/>
      <c r="E37" s="1121"/>
      <c r="F37" s="1121"/>
      <c r="G37" s="1121"/>
      <c r="H37" s="1121"/>
      <c r="I37" s="1121"/>
      <c r="J37" s="1121"/>
      <c r="K37" s="1121"/>
      <c r="L37" s="1121"/>
      <c r="M37" s="1121"/>
      <c r="N37" s="1121"/>
      <c r="O37" s="1121"/>
      <c r="P37" s="1122"/>
      <c r="Q37" s="1132">
        <v>61</v>
      </c>
      <c r="R37" s="1133"/>
      <c r="S37" s="1133"/>
      <c r="T37" s="1133"/>
      <c r="U37" s="1133"/>
      <c r="V37" s="1133">
        <v>61</v>
      </c>
      <c r="W37" s="1133"/>
      <c r="X37" s="1133"/>
      <c r="Y37" s="1133"/>
      <c r="Z37" s="1133"/>
      <c r="AA37" s="1133"/>
      <c r="AB37" s="1133"/>
      <c r="AC37" s="1133"/>
      <c r="AD37" s="1133"/>
      <c r="AE37" s="1134"/>
      <c r="AF37" s="1126" t="s">
        <v>398</v>
      </c>
      <c r="AG37" s="1127"/>
      <c r="AH37" s="1127"/>
      <c r="AI37" s="1127"/>
      <c r="AJ37" s="1128"/>
      <c r="AK37" s="1069">
        <v>17</v>
      </c>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t="s">
        <v>404</v>
      </c>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0" t="s">
        <v>407</v>
      </c>
      <c r="C38" s="1121"/>
      <c r="D38" s="1121"/>
      <c r="E38" s="1121"/>
      <c r="F38" s="1121"/>
      <c r="G38" s="1121"/>
      <c r="H38" s="1121"/>
      <c r="I38" s="1121"/>
      <c r="J38" s="1121"/>
      <c r="K38" s="1121"/>
      <c r="L38" s="1121"/>
      <c r="M38" s="1121"/>
      <c r="N38" s="1121"/>
      <c r="O38" s="1121"/>
      <c r="P38" s="1122"/>
      <c r="Q38" s="1132">
        <v>1456</v>
      </c>
      <c r="R38" s="1133"/>
      <c r="S38" s="1133"/>
      <c r="T38" s="1133"/>
      <c r="U38" s="1133"/>
      <c r="V38" s="1133">
        <v>1456</v>
      </c>
      <c r="W38" s="1133"/>
      <c r="X38" s="1133"/>
      <c r="Y38" s="1133"/>
      <c r="Z38" s="1133"/>
      <c r="AA38" s="1133"/>
      <c r="AB38" s="1133"/>
      <c r="AC38" s="1133"/>
      <c r="AD38" s="1133"/>
      <c r="AE38" s="1134"/>
      <c r="AF38" s="1126" t="s">
        <v>398</v>
      </c>
      <c r="AG38" s="1127"/>
      <c r="AH38" s="1127"/>
      <c r="AI38" s="1127"/>
      <c r="AJ38" s="1128"/>
      <c r="AK38" s="1069">
        <v>902</v>
      </c>
      <c r="AL38" s="1060"/>
      <c r="AM38" s="1060"/>
      <c r="AN38" s="1060"/>
      <c r="AO38" s="1060"/>
      <c r="AP38" s="1060">
        <v>9407</v>
      </c>
      <c r="AQ38" s="1060"/>
      <c r="AR38" s="1060"/>
      <c r="AS38" s="1060"/>
      <c r="AT38" s="1060"/>
      <c r="AU38" s="1060">
        <v>8193</v>
      </c>
      <c r="AV38" s="1060"/>
      <c r="AW38" s="1060"/>
      <c r="AX38" s="1060"/>
      <c r="AY38" s="1060"/>
      <c r="AZ38" s="1131"/>
      <c r="BA38" s="1131"/>
      <c r="BB38" s="1131"/>
      <c r="BC38" s="1131"/>
      <c r="BD38" s="1131"/>
      <c r="BE38" s="1115" t="s">
        <v>404</v>
      </c>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0" t="s">
        <v>408</v>
      </c>
      <c r="C39" s="1121"/>
      <c r="D39" s="1121"/>
      <c r="E39" s="1121"/>
      <c r="F39" s="1121"/>
      <c r="G39" s="1121"/>
      <c r="H39" s="1121"/>
      <c r="I39" s="1121"/>
      <c r="J39" s="1121"/>
      <c r="K39" s="1121"/>
      <c r="L39" s="1121"/>
      <c r="M39" s="1121"/>
      <c r="N39" s="1121"/>
      <c r="O39" s="1121"/>
      <c r="P39" s="1122"/>
      <c r="Q39" s="1132">
        <v>26</v>
      </c>
      <c r="R39" s="1133"/>
      <c r="S39" s="1133"/>
      <c r="T39" s="1133"/>
      <c r="U39" s="1133"/>
      <c r="V39" s="1133">
        <v>26</v>
      </c>
      <c r="W39" s="1133"/>
      <c r="X39" s="1133"/>
      <c r="Y39" s="1133"/>
      <c r="Z39" s="1133"/>
      <c r="AA39" s="1133"/>
      <c r="AB39" s="1133"/>
      <c r="AC39" s="1133"/>
      <c r="AD39" s="1133"/>
      <c r="AE39" s="1134"/>
      <c r="AF39" s="1126" t="s">
        <v>398</v>
      </c>
      <c r="AG39" s="1127"/>
      <c r="AH39" s="1127"/>
      <c r="AI39" s="1127"/>
      <c r="AJ39" s="1128"/>
      <c r="AK39" s="1069">
        <v>16</v>
      </c>
      <c r="AL39" s="1060"/>
      <c r="AM39" s="1060"/>
      <c r="AN39" s="1060"/>
      <c r="AO39" s="1060"/>
      <c r="AP39" s="1060">
        <v>55</v>
      </c>
      <c r="AQ39" s="1060"/>
      <c r="AR39" s="1060"/>
      <c r="AS39" s="1060"/>
      <c r="AT39" s="1060"/>
      <c r="AU39" s="1060">
        <v>54</v>
      </c>
      <c r="AV39" s="1060"/>
      <c r="AW39" s="1060"/>
      <c r="AX39" s="1060"/>
      <c r="AY39" s="1060"/>
      <c r="AZ39" s="1131"/>
      <c r="BA39" s="1131"/>
      <c r="BB39" s="1131"/>
      <c r="BC39" s="1131"/>
      <c r="BD39" s="1131"/>
      <c r="BE39" s="1115" t="s">
        <v>404</v>
      </c>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0" t="s">
        <v>409</v>
      </c>
      <c r="C40" s="1121"/>
      <c r="D40" s="1121"/>
      <c r="E40" s="1121"/>
      <c r="F40" s="1121"/>
      <c r="G40" s="1121"/>
      <c r="H40" s="1121"/>
      <c r="I40" s="1121"/>
      <c r="J40" s="1121"/>
      <c r="K40" s="1121"/>
      <c r="L40" s="1121"/>
      <c r="M40" s="1121"/>
      <c r="N40" s="1121"/>
      <c r="O40" s="1121"/>
      <c r="P40" s="1122"/>
      <c r="Q40" s="1132">
        <v>78</v>
      </c>
      <c r="R40" s="1133"/>
      <c r="S40" s="1133"/>
      <c r="T40" s="1133"/>
      <c r="U40" s="1133"/>
      <c r="V40" s="1133">
        <v>78</v>
      </c>
      <c r="W40" s="1133"/>
      <c r="X40" s="1133"/>
      <c r="Y40" s="1133"/>
      <c r="Z40" s="1133"/>
      <c r="AA40" s="1133"/>
      <c r="AB40" s="1133"/>
      <c r="AC40" s="1133"/>
      <c r="AD40" s="1133"/>
      <c r="AE40" s="1134"/>
      <c r="AF40" s="1126" t="s">
        <v>229</v>
      </c>
      <c r="AG40" s="1127"/>
      <c r="AH40" s="1127"/>
      <c r="AI40" s="1127"/>
      <c r="AJ40" s="1128"/>
      <c r="AK40" s="1069">
        <v>34</v>
      </c>
      <c r="AL40" s="1060"/>
      <c r="AM40" s="1060"/>
      <c r="AN40" s="1060"/>
      <c r="AO40" s="1060"/>
      <c r="AP40" s="1060">
        <v>253</v>
      </c>
      <c r="AQ40" s="1060"/>
      <c r="AR40" s="1060"/>
      <c r="AS40" s="1060"/>
      <c r="AT40" s="1060"/>
      <c r="AU40" s="1060">
        <v>253</v>
      </c>
      <c r="AV40" s="1060"/>
      <c r="AW40" s="1060"/>
      <c r="AX40" s="1060"/>
      <c r="AY40" s="1060"/>
      <c r="AZ40" s="1131"/>
      <c r="BA40" s="1131"/>
      <c r="BB40" s="1131"/>
      <c r="BC40" s="1131"/>
      <c r="BD40" s="1131"/>
      <c r="BE40" s="1115" t="s">
        <v>404</v>
      </c>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410</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382</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3951</v>
      </c>
      <c r="AG63" s="1048"/>
      <c r="AH63" s="1048"/>
      <c r="AI63" s="1048"/>
      <c r="AJ63" s="1113"/>
      <c r="AK63" s="1114"/>
      <c r="AL63" s="1052"/>
      <c r="AM63" s="1052"/>
      <c r="AN63" s="1052"/>
      <c r="AO63" s="1052"/>
      <c r="AP63" s="1048">
        <v>16912</v>
      </c>
      <c r="AQ63" s="1048"/>
      <c r="AR63" s="1048"/>
      <c r="AS63" s="1048"/>
      <c r="AT63" s="1048"/>
      <c r="AU63" s="1048">
        <v>12481</v>
      </c>
      <c r="AV63" s="1048"/>
      <c r="AW63" s="1048"/>
      <c r="AX63" s="1048"/>
      <c r="AY63" s="1048"/>
      <c r="AZ63" s="1108"/>
      <c r="BA63" s="1108"/>
      <c r="BB63" s="1108"/>
      <c r="BC63" s="1108"/>
      <c r="BD63" s="1108"/>
      <c r="BE63" s="1049"/>
      <c r="BF63" s="1049"/>
      <c r="BG63" s="1049"/>
      <c r="BH63" s="1049"/>
      <c r="BI63" s="1050"/>
      <c r="BJ63" s="1109" t="s">
        <v>229</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413</v>
      </c>
      <c r="B66" s="1085"/>
      <c r="C66" s="1085"/>
      <c r="D66" s="1085"/>
      <c r="E66" s="1085"/>
      <c r="F66" s="1085"/>
      <c r="G66" s="1085"/>
      <c r="H66" s="1085"/>
      <c r="I66" s="1085"/>
      <c r="J66" s="1085"/>
      <c r="K66" s="1085"/>
      <c r="L66" s="1085"/>
      <c r="M66" s="1085"/>
      <c r="N66" s="1085"/>
      <c r="O66" s="1085"/>
      <c r="P66" s="1086"/>
      <c r="Q66" s="1090" t="s">
        <v>386</v>
      </c>
      <c r="R66" s="1091"/>
      <c r="S66" s="1091"/>
      <c r="T66" s="1091"/>
      <c r="U66" s="1092"/>
      <c r="V66" s="1090" t="s">
        <v>387</v>
      </c>
      <c r="W66" s="1091"/>
      <c r="X66" s="1091"/>
      <c r="Y66" s="1091"/>
      <c r="Z66" s="1092"/>
      <c r="AA66" s="1090" t="s">
        <v>414</v>
      </c>
      <c r="AB66" s="1091"/>
      <c r="AC66" s="1091"/>
      <c r="AD66" s="1091"/>
      <c r="AE66" s="1092"/>
      <c r="AF66" s="1096" t="s">
        <v>389</v>
      </c>
      <c r="AG66" s="1097"/>
      <c r="AH66" s="1097"/>
      <c r="AI66" s="1097"/>
      <c r="AJ66" s="1098"/>
      <c r="AK66" s="1090" t="s">
        <v>390</v>
      </c>
      <c r="AL66" s="1085"/>
      <c r="AM66" s="1085"/>
      <c r="AN66" s="1085"/>
      <c r="AO66" s="1086"/>
      <c r="AP66" s="1090" t="s">
        <v>391</v>
      </c>
      <c r="AQ66" s="1091"/>
      <c r="AR66" s="1091"/>
      <c r="AS66" s="1091"/>
      <c r="AT66" s="1092"/>
      <c r="AU66" s="1090" t="s">
        <v>415</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568</v>
      </c>
      <c r="C68" s="1075"/>
      <c r="D68" s="1075"/>
      <c r="E68" s="1075"/>
      <c r="F68" s="1075"/>
      <c r="G68" s="1075"/>
      <c r="H68" s="1075"/>
      <c r="I68" s="1075"/>
      <c r="J68" s="1075"/>
      <c r="K68" s="1075"/>
      <c r="L68" s="1075"/>
      <c r="M68" s="1075"/>
      <c r="N68" s="1075"/>
      <c r="O68" s="1075"/>
      <c r="P68" s="1076"/>
      <c r="Q68" s="1077">
        <v>21</v>
      </c>
      <c r="R68" s="1071"/>
      <c r="S68" s="1071"/>
      <c r="T68" s="1071"/>
      <c r="U68" s="1071"/>
      <c r="V68" s="1071">
        <v>19</v>
      </c>
      <c r="W68" s="1071"/>
      <c r="X68" s="1071"/>
      <c r="Y68" s="1071"/>
      <c r="Z68" s="1071"/>
      <c r="AA68" s="1071">
        <v>1</v>
      </c>
      <c r="AB68" s="1071"/>
      <c r="AC68" s="1071"/>
      <c r="AD68" s="1071"/>
      <c r="AE68" s="1071"/>
      <c r="AF68" s="1071">
        <v>1</v>
      </c>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569</v>
      </c>
      <c r="C69" s="1064"/>
      <c r="D69" s="1064"/>
      <c r="E69" s="1064"/>
      <c r="F69" s="1064"/>
      <c r="G69" s="1064"/>
      <c r="H69" s="1064"/>
      <c r="I69" s="1064"/>
      <c r="J69" s="1064"/>
      <c r="K69" s="1064"/>
      <c r="L69" s="1064"/>
      <c r="M69" s="1064"/>
      <c r="N69" s="1064"/>
      <c r="O69" s="1064"/>
      <c r="P69" s="1065"/>
      <c r="Q69" s="1066">
        <v>1121</v>
      </c>
      <c r="R69" s="1060"/>
      <c r="S69" s="1060"/>
      <c r="T69" s="1060"/>
      <c r="U69" s="1060"/>
      <c r="V69" s="1060">
        <v>1107</v>
      </c>
      <c r="W69" s="1060"/>
      <c r="X69" s="1060"/>
      <c r="Y69" s="1060"/>
      <c r="Z69" s="1060"/>
      <c r="AA69" s="1060">
        <v>14</v>
      </c>
      <c r="AB69" s="1060"/>
      <c r="AC69" s="1060"/>
      <c r="AD69" s="1060"/>
      <c r="AE69" s="1060"/>
      <c r="AF69" s="1060">
        <v>14</v>
      </c>
      <c r="AG69" s="1060"/>
      <c r="AH69" s="1060"/>
      <c r="AI69" s="1060"/>
      <c r="AJ69" s="1060"/>
      <c r="AK69" s="1060"/>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570</v>
      </c>
      <c r="C70" s="1064"/>
      <c r="D70" s="1064"/>
      <c r="E70" s="1064"/>
      <c r="F70" s="1064"/>
      <c r="G70" s="1064"/>
      <c r="H70" s="1064"/>
      <c r="I70" s="1064"/>
      <c r="J70" s="1064"/>
      <c r="K70" s="1064"/>
      <c r="L70" s="1064"/>
      <c r="M70" s="1064"/>
      <c r="N70" s="1064"/>
      <c r="O70" s="1064"/>
      <c r="P70" s="1065"/>
      <c r="Q70" s="1066">
        <v>94</v>
      </c>
      <c r="R70" s="1060"/>
      <c r="S70" s="1060"/>
      <c r="T70" s="1060"/>
      <c r="U70" s="1060"/>
      <c r="V70" s="1060">
        <v>85</v>
      </c>
      <c r="W70" s="1060"/>
      <c r="X70" s="1060"/>
      <c r="Y70" s="1060"/>
      <c r="Z70" s="1060"/>
      <c r="AA70" s="1060">
        <v>9</v>
      </c>
      <c r="AB70" s="1060"/>
      <c r="AC70" s="1060"/>
      <c r="AD70" s="1060"/>
      <c r="AE70" s="1060"/>
      <c r="AF70" s="1060">
        <v>9</v>
      </c>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571</v>
      </c>
      <c r="C71" s="1064"/>
      <c r="D71" s="1064"/>
      <c r="E71" s="1064"/>
      <c r="F71" s="1064"/>
      <c r="G71" s="1064"/>
      <c r="H71" s="1064"/>
      <c r="I71" s="1064"/>
      <c r="J71" s="1064"/>
      <c r="K71" s="1064"/>
      <c r="L71" s="1064"/>
      <c r="M71" s="1064"/>
      <c r="N71" s="1064"/>
      <c r="O71" s="1064"/>
      <c r="P71" s="1065"/>
      <c r="Q71" s="1066">
        <v>160</v>
      </c>
      <c r="R71" s="1060"/>
      <c r="S71" s="1060"/>
      <c r="T71" s="1060"/>
      <c r="U71" s="1060"/>
      <c r="V71" s="1060">
        <v>149</v>
      </c>
      <c r="W71" s="1060"/>
      <c r="X71" s="1060"/>
      <c r="Y71" s="1060"/>
      <c r="Z71" s="1060"/>
      <c r="AA71" s="1060">
        <v>11</v>
      </c>
      <c r="AB71" s="1060"/>
      <c r="AC71" s="1060"/>
      <c r="AD71" s="1060"/>
      <c r="AE71" s="1060"/>
      <c r="AF71" s="1060">
        <v>11</v>
      </c>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572</v>
      </c>
      <c r="C72" s="1064"/>
      <c r="D72" s="1064"/>
      <c r="E72" s="1064"/>
      <c r="F72" s="1064"/>
      <c r="G72" s="1064"/>
      <c r="H72" s="1064"/>
      <c r="I72" s="1064"/>
      <c r="J72" s="1064"/>
      <c r="K72" s="1064"/>
      <c r="L72" s="1064"/>
      <c r="M72" s="1064"/>
      <c r="N72" s="1064"/>
      <c r="O72" s="1064"/>
      <c r="P72" s="1065"/>
      <c r="Q72" s="1066">
        <v>507</v>
      </c>
      <c r="R72" s="1060"/>
      <c r="S72" s="1060"/>
      <c r="T72" s="1060"/>
      <c r="U72" s="1060"/>
      <c r="V72" s="1060">
        <v>445</v>
      </c>
      <c r="W72" s="1060"/>
      <c r="X72" s="1060"/>
      <c r="Y72" s="1060"/>
      <c r="Z72" s="1060"/>
      <c r="AA72" s="1060">
        <v>62</v>
      </c>
      <c r="AB72" s="1060"/>
      <c r="AC72" s="1060"/>
      <c r="AD72" s="1060"/>
      <c r="AE72" s="1060"/>
      <c r="AF72" s="1060">
        <v>62</v>
      </c>
      <c r="AG72" s="1060"/>
      <c r="AH72" s="1060"/>
      <c r="AI72" s="1060"/>
      <c r="AJ72" s="1060"/>
      <c r="AK72" s="1060"/>
      <c r="AL72" s="1060"/>
      <c r="AM72" s="1060"/>
      <c r="AN72" s="1060"/>
      <c r="AO72" s="1060"/>
      <c r="AP72" s="1060">
        <v>131</v>
      </c>
      <c r="AQ72" s="1060"/>
      <c r="AR72" s="1060"/>
      <c r="AS72" s="1060"/>
      <c r="AT72" s="1060"/>
      <c r="AU72" s="1060">
        <v>99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573</v>
      </c>
      <c r="C73" s="1064"/>
      <c r="D73" s="1064"/>
      <c r="E73" s="1064"/>
      <c r="F73" s="1064"/>
      <c r="G73" s="1064"/>
      <c r="H73" s="1064"/>
      <c r="I73" s="1064"/>
      <c r="J73" s="1064"/>
      <c r="K73" s="1064"/>
      <c r="L73" s="1064"/>
      <c r="M73" s="1064"/>
      <c r="N73" s="1064"/>
      <c r="O73" s="1064"/>
      <c r="P73" s="1065"/>
      <c r="Q73" s="1066">
        <v>4</v>
      </c>
      <c r="R73" s="1060"/>
      <c r="S73" s="1060"/>
      <c r="T73" s="1060"/>
      <c r="U73" s="1060"/>
      <c r="V73" s="1060">
        <v>4</v>
      </c>
      <c r="W73" s="1060"/>
      <c r="X73" s="1060"/>
      <c r="Y73" s="1060"/>
      <c r="Z73" s="1060"/>
      <c r="AA73" s="1060">
        <v>1</v>
      </c>
      <c r="AB73" s="1060"/>
      <c r="AC73" s="1060"/>
      <c r="AD73" s="1060"/>
      <c r="AE73" s="1060"/>
      <c r="AF73" s="1060">
        <v>1</v>
      </c>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574</v>
      </c>
      <c r="C74" s="1064"/>
      <c r="D74" s="1064"/>
      <c r="E74" s="1064"/>
      <c r="F74" s="1064"/>
      <c r="G74" s="1064"/>
      <c r="H74" s="1064"/>
      <c r="I74" s="1064"/>
      <c r="J74" s="1064"/>
      <c r="K74" s="1064"/>
      <c r="L74" s="1064"/>
      <c r="M74" s="1064"/>
      <c r="N74" s="1064"/>
      <c r="O74" s="1064"/>
      <c r="P74" s="1065"/>
      <c r="Q74" s="1066">
        <v>1</v>
      </c>
      <c r="R74" s="1060"/>
      <c r="S74" s="1060"/>
      <c r="T74" s="1060"/>
      <c r="U74" s="1060"/>
      <c r="V74" s="1060"/>
      <c r="W74" s="1060"/>
      <c r="X74" s="1060"/>
      <c r="Y74" s="1060"/>
      <c r="Z74" s="1060"/>
      <c r="AA74" s="1060">
        <v>1</v>
      </c>
      <c r="AB74" s="1060"/>
      <c r="AC74" s="1060"/>
      <c r="AD74" s="1060"/>
      <c r="AE74" s="1060"/>
      <c r="AF74" s="1060">
        <v>1</v>
      </c>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575</v>
      </c>
      <c r="C75" s="1064"/>
      <c r="D75" s="1064"/>
      <c r="E75" s="1064"/>
      <c r="F75" s="1064"/>
      <c r="G75" s="1064"/>
      <c r="H75" s="1064"/>
      <c r="I75" s="1064"/>
      <c r="J75" s="1064"/>
      <c r="K75" s="1064"/>
      <c r="L75" s="1064"/>
      <c r="M75" s="1064"/>
      <c r="N75" s="1064"/>
      <c r="O75" s="1064"/>
      <c r="P75" s="1065"/>
      <c r="Q75" s="1067">
        <v>11</v>
      </c>
      <c r="R75" s="1068"/>
      <c r="S75" s="1068"/>
      <c r="T75" s="1068"/>
      <c r="U75" s="1069"/>
      <c r="V75" s="1070">
        <v>4</v>
      </c>
      <c r="W75" s="1068"/>
      <c r="X75" s="1068"/>
      <c r="Y75" s="1068"/>
      <c r="Z75" s="1069"/>
      <c r="AA75" s="1070">
        <v>7</v>
      </c>
      <c r="AB75" s="1068"/>
      <c r="AC75" s="1068"/>
      <c r="AD75" s="1068"/>
      <c r="AE75" s="1069"/>
      <c r="AF75" s="1070">
        <v>7</v>
      </c>
      <c r="AG75" s="1068"/>
      <c r="AH75" s="1068"/>
      <c r="AI75" s="1068"/>
      <c r="AJ75" s="1069"/>
      <c r="AK75" s="1070">
        <v>6</v>
      </c>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576</v>
      </c>
      <c r="C76" s="1064"/>
      <c r="D76" s="1064"/>
      <c r="E76" s="1064"/>
      <c r="F76" s="1064"/>
      <c r="G76" s="1064"/>
      <c r="H76" s="1064"/>
      <c r="I76" s="1064"/>
      <c r="J76" s="1064"/>
      <c r="K76" s="1064"/>
      <c r="L76" s="1064"/>
      <c r="M76" s="1064"/>
      <c r="N76" s="1064"/>
      <c r="O76" s="1064"/>
      <c r="P76" s="1065"/>
      <c r="Q76" s="1067">
        <v>46</v>
      </c>
      <c r="R76" s="1068"/>
      <c r="S76" s="1068"/>
      <c r="T76" s="1068"/>
      <c r="U76" s="1069"/>
      <c r="V76" s="1070">
        <v>31</v>
      </c>
      <c r="W76" s="1068"/>
      <c r="X76" s="1068"/>
      <c r="Y76" s="1068"/>
      <c r="Z76" s="1069"/>
      <c r="AA76" s="1070">
        <v>15</v>
      </c>
      <c r="AB76" s="1068"/>
      <c r="AC76" s="1068"/>
      <c r="AD76" s="1068"/>
      <c r="AE76" s="1069"/>
      <c r="AF76" s="1070">
        <v>15</v>
      </c>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577</v>
      </c>
      <c r="C77" s="1064"/>
      <c r="D77" s="1064"/>
      <c r="E77" s="1064"/>
      <c r="F77" s="1064"/>
      <c r="G77" s="1064"/>
      <c r="H77" s="1064"/>
      <c r="I77" s="1064"/>
      <c r="J77" s="1064"/>
      <c r="K77" s="1064"/>
      <c r="L77" s="1064"/>
      <c r="M77" s="1064"/>
      <c r="N77" s="1064"/>
      <c r="O77" s="1064"/>
      <c r="P77" s="1065"/>
      <c r="Q77" s="1067">
        <v>149</v>
      </c>
      <c r="R77" s="1068"/>
      <c r="S77" s="1068"/>
      <c r="T77" s="1068"/>
      <c r="U77" s="1069"/>
      <c r="V77" s="1070">
        <v>95</v>
      </c>
      <c r="W77" s="1068"/>
      <c r="X77" s="1068"/>
      <c r="Y77" s="1068"/>
      <c r="Z77" s="1069"/>
      <c r="AA77" s="1070">
        <v>54</v>
      </c>
      <c r="AB77" s="1068"/>
      <c r="AC77" s="1068"/>
      <c r="AD77" s="1068"/>
      <c r="AE77" s="1069"/>
      <c r="AF77" s="1070">
        <v>54</v>
      </c>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578</v>
      </c>
      <c r="C78" s="1064"/>
      <c r="D78" s="1064"/>
      <c r="E78" s="1064"/>
      <c r="F78" s="1064"/>
      <c r="G78" s="1064"/>
      <c r="H78" s="1064"/>
      <c r="I78" s="1064"/>
      <c r="J78" s="1064"/>
      <c r="K78" s="1064"/>
      <c r="L78" s="1064"/>
      <c r="M78" s="1064"/>
      <c r="N78" s="1064"/>
      <c r="O78" s="1064"/>
      <c r="P78" s="1065"/>
      <c r="Q78" s="1066">
        <v>205</v>
      </c>
      <c r="R78" s="1060"/>
      <c r="S78" s="1060"/>
      <c r="T78" s="1060"/>
      <c r="U78" s="1060"/>
      <c r="V78" s="1060">
        <v>193</v>
      </c>
      <c r="W78" s="1060"/>
      <c r="X78" s="1060"/>
      <c r="Y78" s="1060"/>
      <c r="Z78" s="1060"/>
      <c r="AA78" s="1060">
        <v>11</v>
      </c>
      <c r="AB78" s="1060"/>
      <c r="AC78" s="1060"/>
      <c r="AD78" s="1060"/>
      <c r="AE78" s="1060"/>
      <c r="AF78" s="1060">
        <v>11</v>
      </c>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t="s">
        <v>579</v>
      </c>
      <c r="C79" s="1064"/>
      <c r="D79" s="1064"/>
      <c r="E79" s="1064"/>
      <c r="F79" s="1064"/>
      <c r="G79" s="1064"/>
      <c r="H79" s="1064"/>
      <c r="I79" s="1064"/>
      <c r="J79" s="1064"/>
      <c r="K79" s="1064"/>
      <c r="L79" s="1064"/>
      <c r="M79" s="1064"/>
      <c r="N79" s="1064"/>
      <c r="O79" s="1064"/>
      <c r="P79" s="1065"/>
      <c r="Q79" s="1066">
        <v>215476</v>
      </c>
      <c r="R79" s="1060"/>
      <c r="S79" s="1060"/>
      <c r="T79" s="1060"/>
      <c r="U79" s="1060"/>
      <c r="V79" s="1060">
        <v>206290</v>
      </c>
      <c r="W79" s="1060"/>
      <c r="X79" s="1060"/>
      <c r="Y79" s="1060"/>
      <c r="Z79" s="1060"/>
      <c r="AA79" s="1060">
        <v>9186</v>
      </c>
      <c r="AB79" s="1060"/>
      <c r="AC79" s="1060"/>
      <c r="AD79" s="1060"/>
      <c r="AE79" s="1060"/>
      <c r="AF79" s="1060">
        <v>9186</v>
      </c>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t="s">
        <v>580</v>
      </c>
      <c r="C80" s="1064"/>
      <c r="D80" s="1064"/>
      <c r="E80" s="1064"/>
      <c r="F80" s="1064"/>
      <c r="G80" s="1064"/>
      <c r="H80" s="1064"/>
      <c r="I80" s="1064"/>
      <c r="J80" s="1064"/>
      <c r="K80" s="1064"/>
      <c r="L80" s="1064"/>
      <c r="M80" s="1064"/>
      <c r="N80" s="1064"/>
      <c r="O80" s="1064"/>
      <c r="P80" s="1065"/>
      <c r="Q80" s="1066">
        <v>866</v>
      </c>
      <c r="R80" s="1060"/>
      <c r="S80" s="1060"/>
      <c r="T80" s="1060"/>
      <c r="U80" s="1060"/>
      <c r="V80" s="1060">
        <v>823</v>
      </c>
      <c r="W80" s="1060"/>
      <c r="X80" s="1060"/>
      <c r="Y80" s="1060"/>
      <c r="Z80" s="1060"/>
      <c r="AA80" s="1060">
        <v>44</v>
      </c>
      <c r="AB80" s="1060"/>
      <c r="AC80" s="1060"/>
      <c r="AD80" s="1060"/>
      <c r="AE80" s="1060"/>
      <c r="AF80" s="1060">
        <v>495</v>
      </c>
      <c r="AG80" s="1060"/>
      <c r="AH80" s="1060"/>
      <c r="AI80" s="1060"/>
      <c r="AJ80" s="1060"/>
      <c r="AK80" s="1060">
        <v>9</v>
      </c>
      <c r="AL80" s="1060"/>
      <c r="AM80" s="1060"/>
      <c r="AN80" s="1060"/>
      <c r="AO80" s="1060"/>
      <c r="AP80" s="1060">
        <v>136</v>
      </c>
      <c r="AQ80" s="1060"/>
      <c r="AR80" s="1060"/>
      <c r="AS80" s="1060"/>
      <c r="AT80" s="1060"/>
      <c r="AU80" s="1060">
        <v>44</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382</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9867</v>
      </c>
      <c r="AG88" s="1048"/>
      <c r="AH88" s="1048"/>
      <c r="AI88" s="1048"/>
      <c r="AJ88" s="1048"/>
      <c r="AK88" s="1052"/>
      <c r="AL88" s="1052"/>
      <c r="AM88" s="1052"/>
      <c r="AN88" s="1052"/>
      <c r="AO88" s="1052"/>
      <c r="AP88" s="1048">
        <v>267</v>
      </c>
      <c r="AQ88" s="1048"/>
      <c r="AR88" s="1048"/>
      <c r="AS88" s="1048"/>
      <c r="AT88" s="1048"/>
      <c r="AU88" s="1048">
        <v>143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41</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302</v>
      </c>
      <c r="AG109" s="983"/>
      <c r="AH109" s="983"/>
      <c r="AI109" s="983"/>
      <c r="AJ109" s="984"/>
      <c r="AK109" s="985" t="s">
        <v>301</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302</v>
      </c>
      <c r="BW109" s="983"/>
      <c r="BX109" s="983"/>
      <c r="BY109" s="983"/>
      <c r="BZ109" s="984"/>
      <c r="CA109" s="985" t="s">
        <v>301</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302</v>
      </c>
      <c r="DM109" s="983"/>
      <c r="DN109" s="983"/>
      <c r="DO109" s="983"/>
      <c r="DP109" s="984"/>
      <c r="DQ109" s="985" t="s">
        <v>301</v>
      </c>
      <c r="DR109" s="983"/>
      <c r="DS109" s="983"/>
      <c r="DT109" s="983"/>
      <c r="DU109" s="984"/>
      <c r="DV109" s="985" t="s">
        <v>426</v>
      </c>
      <c r="DW109" s="983"/>
      <c r="DX109" s="983"/>
      <c r="DY109" s="983"/>
      <c r="DZ109" s="1014"/>
    </row>
    <row r="110" spans="1:131" s="246" customFormat="1" ht="26.25" customHeight="1">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2398521</v>
      </c>
      <c r="AB110" s="976"/>
      <c r="AC110" s="976"/>
      <c r="AD110" s="976"/>
      <c r="AE110" s="977"/>
      <c r="AF110" s="978">
        <v>2363727</v>
      </c>
      <c r="AG110" s="976"/>
      <c r="AH110" s="976"/>
      <c r="AI110" s="976"/>
      <c r="AJ110" s="977"/>
      <c r="AK110" s="978">
        <v>2281816</v>
      </c>
      <c r="AL110" s="976"/>
      <c r="AM110" s="976"/>
      <c r="AN110" s="976"/>
      <c r="AO110" s="977"/>
      <c r="AP110" s="979">
        <v>25.5</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21611041</v>
      </c>
      <c r="BR110" s="923"/>
      <c r="BS110" s="923"/>
      <c r="BT110" s="923"/>
      <c r="BU110" s="923"/>
      <c r="BV110" s="923">
        <v>21722787</v>
      </c>
      <c r="BW110" s="923"/>
      <c r="BX110" s="923"/>
      <c r="BY110" s="923"/>
      <c r="BZ110" s="923"/>
      <c r="CA110" s="923">
        <v>22396374</v>
      </c>
      <c r="CB110" s="923"/>
      <c r="CC110" s="923"/>
      <c r="CD110" s="923"/>
      <c r="CE110" s="923"/>
      <c r="CF110" s="947">
        <v>250</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229</v>
      </c>
      <c r="DH110" s="923"/>
      <c r="DI110" s="923"/>
      <c r="DJ110" s="923"/>
      <c r="DK110" s="923"/>
      <c r="DL110" s="923" t="s">
        <v>229</v>
      </c>
      <c r="DM110" s="923"/>
      <c r="DN110" s="923"/>
      <c r="DO110" s="923"/>
      <c r="DP110" s="923"/>
      <c r="DQ110" s="923" t="s">
        <v>229</v>
      </c>
      <c r="DR110" s="923"/>
      <c r="DS110" s="923"/>
      <c r="DT110" s="923"/>
      <c r="DU110" s="923"/>
      <c r="DV110" s="924" t="s">
        <v>229</v>
      </c>
      <c r="DW110" s="924"/>
      <c r="DX110" s="924"/>
      <c r="DY110" s="924"/>
      <c r="DZ110" s="925"/>
    </row>
    <row r="111" spans="1:131" s="246" customFormat="1" ht="26.25" customHeight="1">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398</v>
      </c>
      <c r="AB111" s="1004"/>
      <c r="AC111" s="1004"/>
      <c r="AD111" s="1004"/>
      <c r="AE111" s="1005"/>
      <c r="AF111" s="1006" t="s">
        <v>398</v>
      </c>
      <c r="AG111" s="1004"/>
      <c r="AH111" s="1004"/>
      <c r="AI111" s="1004"/>
      <c r="AJ111" s="1005"/>
      <c r="AK111" s="1006" t="s">
        <v>229</v>
      </c>
      <c r="AL111" s="1004"/>
      <c r="AM111" s="1004"/>
      <c r="AN111" s="1004"/>
      <c r="AO111" s="1005"/>
      <c r="AP111" s="1007" t="s">
        <v>229</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347266</v>
      </c>
      <c r="BR111" s="895"/>
      <c r="BS111" s="895"/>
      <c r="BT111" s="895"/>
      <c r="BU111" s="895"/>
      <c r="BV111" s="895">
        <v>268211</v>
      </c>
      <c r="BW111" s="895"/>
      <c r="BX111" s="895"/>
      <c r="BY111" s="895"/>
      <c r="BZ111" s="895"/>
      <c r="CA111" s="895">
        <v>197975</v>
      </c>
      <c r="CB111" s="895"/>
      <c r="CC111" s="895"/>
      <c r="CD111" s="895"/>
      <c r="CE111" s="895"/>
      <c r="CF111" s="956">
        <v>2.2000000000000002</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229</v>
      </c>
      <c r="DH111" s="895"/>
      <c r="DI111" s="895"/>
      <c r="DJ111" s="895"/>
      <c r="DK111" s="895"/>
      <c r="DL111" s="895" t="s">
        <v>229</v>
      </c>
      <c r="DM111" s="895"/>
      <c r="DN111" s="895"/>
      <c r="DO111" s="895"/>
      <c r="DP111" s="895"/>
      <c r="DQ111" s="895" t="s">
        <v>398</v>
      </c>
      <c r="DR111" s="895"/>
      <c r="DS111" s="895"/>
      <c r="DT111" s="895"/>
      <c r="DU111" s="895"/>
      <c r="DV111" s="872" t="s">
        <v>398</v>
      </c>
      <c r="DW111" s="872"/>
      <c r="DX111" s="872"/>
      <c r="DY111" s="872"/>
      <c r="DZ111" s="873"/>
    </row>
    <row r="112" spans="1:131" s="246" customFormat="1" ht="26.25" customHeight="1">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229</v>
      </c>
      <c r="AB112" s="858"/>
      <c r="AC112" s="858"/>
      <c r="AD112" s="858"/>
      <c r="AE112" s="859"/>
      <c r="AF112" s="860" t="s">
        <v>229</v>
      </c>
      <c r="AG112" s="858"/>
      <c r="AH112" s="858"/>
      <c r="AI112" s="858"/>
      <c r="AJ112" s="859"/>
      <c r="AK112" s="860" t="s">
        <v>229</v>
      </c>
      <c r="AL112" s="858"/>
      <c r="AM112" s="858"/>
      <c r="AN112" s="858"/>
      <c r="AO112" s="859"/>
      <c r="AP112" s="905" t="s">
        <v>229</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14372498</v>
      </c>
      <c r="BR112" s="895"/>
      <c r="BS112" s="895"/>
      <c r="BT112" s="895"/>
      <c r="BU112" s="895"/>
      <c r="BV112" s="895">
        <v>13056750</v>
      </c>
      <c r="BW112" s="895"/>
      <c r="BX112" s="895"/>
      <c r="BY112" s="895"/>
      <c r="BZ112" s="895"/>
      <c r="CA112" s="895">
        <v>12481267</v>
      </c>
      <c r="CB112" s="895"/>
      <c r="CC112" s="895"/>
      <c r="CD112" s="895"/>
      <c r="CE112" s="895"/>
      <c r="CF112" s="956">
        <v>139.30000000000001</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229</v>
      </c>
      <c r="DH112" s="895"/>
      <c r="DI112" s="895"/>
      <c r="DJ112" s="895"/>
      <c r="DK112" s="895"/>
      <c r="DL112" s="895" t="s">
        <v>229</v>
      </c>
      <c r="DM112" s="895"/>
      <c r="DN112" s="895"/>
      <c r="DO112" s="895"/>
      <c r="DP112" s="895"/>
      <c r="DQ112" s="895" t="s">
        <v>229</v>
      </c>
      <c r="DR112" s="895"/>
      <c r="DS112" s="895"/>
      <c r="DT112" s="895"/>
      <c r="DU112" s="895"/>
      <c r="DV112" s="872" t="s">
        <v>398</v>
      </c>
      <c r="DW112" s="872"/>
      <c r="DX112" s="872"/>
      <c r="DY112" s="872"/>
      <c r="DZ112" s="873"/>
    </row>
    <row r="113" spans="1:130" s="246" customFormat="1" ht="26.25" customHeight="1">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1072085</v>
      </c>
      <c r="AB113" s="1004"/>
      <c r="AC113" s="1004"/>
      <c r="AD113" s="1004"/>
      <c r="AE113" s="1005"/>
      <c r="AF113" s="1006">
        <v>1061660</v>
      </c>
      <c r="AG113" s="1004"/>
      <c r="AH113" s="1004"/>
      <c r="AI113" s="1004"/>
      <c r="AJ113" s="1005"/>
      <c r="AK113" s="1006">
        <v>959103</v>
      </c>
      <c r="AL113" s="1004"/>
      <c r="AM113" s="1004"/>
      <c r="AN113" s="1004"/>
      <c r="AO113" s="1005"/>
      <c r="AP113" s="1007">
        <v>10.7</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166464</v>
      </c>
      <c r="BR113" s="895"/>
      <c r="BS113" s="895"/>
      <c r="BT113" s="895"/>
      <c r="BU113" s="895"/>
      <c r="BV113" s="895">
        <v>132763</v>
      </c>
      <c r="BW113" s="895"/>
      <c r="BX113" s="895"/>
      <c r="BY113" s="895"/>
      <c r="BZ113" s="895"/>
      <c r="CA113" s="895">
        <v>142392</v>
      </c>
      <c r="CB113" s="895"/>
      <c r="CC113" s="895"/>
      <c r="CD113" s="895"/>
      <c r="CE113" s="895"/>
      <c r="CF113" s="956">
        <v>1.6</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229</v>
      </c>
      <c r="DH113" s="858"/>
      <c r="DI113" s="858"/>
      <c r="DJ113" s="858"/>
      <c r="DK113" s="859"/>
      <c r="DL113" s="860" t="s">
        <v>229</v>
      </c>
      <c r="DM113" s="858"/>
      <c r="DN113" s="858"/>
      <c r="DO113" s="858"/>
      <c r="DP113" s="859"/>
      <c r="DQ113" s="860" t="s">
        <v>229</v>
      </c>
      <c r="DR113" s="858"/>
      <c r="DS113" s="858"/>
      <c r="DT113" s="858"/>
      <c r="DU113" s="859"/>
      <c r="DV113" s="905" t="s">
        <v>229</v>
      </c>
      <c r="DW113" s="906"/>
      <c r="DX113" s="906"/>
      <c r="DY113" s="906"/>
      <c r="DZ113" s="907"/>
    </row>
    <row r="114" spans="1:130" s="246" customFormat="1" ht="26.25" customHeight="1">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7259</v>
      </c>
      <c r="AB114" s="858"/>
      <c r="AC114" s="858"/>
      <c r="AD114" s="858"/>
      <c r="AE114" s="859"/>
      <c r="AF114" s="860">
        <v>5938</v>
      </c>
      <c r="AG114" s="858"/>
      <c r="AH114" s="858"/>
      <c r="AI114" s="858"/>
      <c r="AJ114" s="859"/>
      <c r="AK114" s="860">
        <v>5907</v>
      </c>
      <c r="AL114" s="858"/>
      <c r="AM114" s="858"/>
      <c r="AN114" s="858"/>
      <c r="AO114" s="859"/>
      <c r="AP114" s="905">
        <v>0.1</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2292384</v>
      </c>
      <c r="BR114" s="895"/>
      <c r="BS114" s="895"/>
      <c r="BT114" s="895"/>
      <c r="BU114" s="895"/>
      <c r="BV114" s="895">
        <v>2235879</v>
      </c>
      <c r="BW114" s="895"/>
      <c r="BX114" s="895"/>
      <c r="BY114" s="895"/>
      <c r="BZ114" s="895"/>
      <c r="CA114" s="895">
        <v>2212416</v>
      </c>
      <c r="CB114" s="895"/>
      <c r="CC114" s="895"/>
      <c r="CD114" s="895"/>
      <c r="CE114" s="895"/>
      <c r="CF114" s="956">
        <v>24.7</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229</v>
      </c>
      <c r="DH114" s="858"/>
      <c r="DI114" s="858"/>
      <c r="DJ114" s="858"/>
      <c r="DK114" s="859"/>
      <c r="DL114" s="860" t="s">
        <v>229</v>
      </c>
      <c r="DM114" s="858"/>
      <c r="DN114" s="858"/>
      <c r="DO114" s="858"/>
      <c r="DP114" s="859"/>
      <c r="DQ114" s="860" t="s">
        <v>229</v>
      </c>
      <c r="DR114" s="858"/>
      <c r="DS114" s="858"/>
      <c r="DT114" s="858"/>
      <c r="DU114" s="859"/>
      <c r="DV114" s="905" t="s">
        <v>398</v>
      </c>
      <c r="DW114" s="906"/>
      <c r="DX114" s="906"/>
      <c r="DY114" s="906"/>
      <c r="DZ114" s="907"/>
    </row>
    <row r="115" spans="1:130" s="246" customFormat="1" ht="26.25" customHeight="1">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112043</v>
      </c>
      <c r="AB115" s="1004"/>
      <c r="AC115" s="1004"/>
      <c r="AD115" s="1004"/>
      <c r="AE115" s="1005"/>
      <c r="AF115" s="1006">
        <v>89284</v>
      </c>
      <c r="AG115" s="1004"/>
      <c r="AH115" s="1004"/>
      <c r="AI115" s="1004"/>
      <c r="AJ115" s="1005"/>
      <c r="AK115" s="1006">
        <v>77709</v>
      </c>
      <c r="AL115" s="1004"/>
      <c r="AM115" s="1004"/>
      <c r="AN115" s="1004"/>
      <c r="AO115" s="1005"/>
      <c r="AP115" s="1007">
        <v>0.9</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v>21914</v>
      </c>
      <c r="BR115" s="895"/>
      <c r="BS115" s="895"/>
      <c r="BT115" s="895"/>
      <c r="BU115" s="895"/>
      <c r="BV115" s="895">
        <v>26037</v>
      </c>
      <c r="BW115" s="895"/>
      <c r="BX115" s="895"/>
      <c r="BY115" s="895"/>
      <c r="BZ115" s="895"/>
      <c r="CA115" s="895">
        <v>25518</v>
      </c>
      <c r="CB115" s="895"/>
      <c r="CC115" s="895"/>
      <c r="CD115" s="895"/>
      <c r="CE115" s="895"/>
      <c r="CF115" s="956">
        <v>0.3</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229</v>
      </c>
      <c r="DH115" s="858"/>
      <c r="DI115" s="858"/>
      <c r="DJ115" s="858"/>
      <c r="DK115" s="859"/>
      <c r="DL115" s="860" t="s">
        <v>229</v>
      </c>
      <c r="DM115" s="858"/>
      <c r="DN115" s="858"/>
      <c r="DO115" s="858"/>
      <c r="DP115" s="859"/>
      <c r="DQ115" s="860" t="s">
        <v>229</v>
      </c>
      <c r="DR115" s="858"/>
      <c r="DS115" s="858"/>
      <c r="DT115" s="858"/>
      <c r="DU115" s="859"/>
      <c r="DV115" s="905" t="s">
        <v>229</v>
      </c>
      <c r="DW115" s="906"/>
      <c r="DX115" s="906"/>
      <c r="DY115" s="906"/>
      <c r="DZ115" s="907"/>
    </row>
    <row r="116" spans="1:130" s="246" customFormat="1" ht="26.25" customHeight="1">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392</v>
      </c>
      <c r="AB116" s="858"/>
      <c r="AC116" s="858"/>
      <c r="AD116" s="858"/>
      <c r="AE116" s="859"/>
      <c r="AF116" s="860">
        <v>201</v>
      </c>
      <c r="AG116" s="858"/>
      <c r="AH116" s="858"/>
      <c r="AI116" s="858"/>
      <c r="AJ116" s="859"/>
      <c r="AK116" s="860">
        <v>193</v>
      </c>
      <c r="AL116" s="858"/>
      <c r="AM116" s="858"/>
      <c r="AN116" s="858"/>
      <c r="AO116" s="859"/>
      <c r="AP116" s="905">
        <v>0</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398</v>
      </c>
      <c r="BR116" s="895"/>
      <c r="BS116" s="895"/>
      <c r="BT116" s="895"/>
      <c r="BU116" s="895"/>
      <c r="BV116" s="895" t="s">
        <v>229</v>
      </c>
      <c r="BW116" s="895"/>
      <c r="BX116" s="895"/>
      <c r="BY116" s="895"/>
      <c r="BZ116" s="895"/>
      <c r="CA116" s="895" t="s">
        <v>229</v>
      </c>
      <c r="CB116" s="895"/>
      <c r="CC116" s="895"/>
      <c r="CD116" s="895"/>
      <c r="CE116" s="895"/>
      <c r="CF116" s="956" t="s">
        <v>398</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229</v>
      </c>
      <c r="DH116" s="858"/>
      <c r="DI116" s="858"/>
      <c r="DJ116" s="858"/>
      <c r="DK116" s="859"/>
      <c r="DL116" s="860" t="s">
        <v>398</v>
      </c>
      <c r="DM116" s="858"/>
      <c r="DN116" s="858"/>
      <c r="DO116" s="858"/>
      <c r="DP116" s="859"/>
      <c r="DQ116" s="860" t="s">
        <v>229</v>
      </c>
      <c r="DR116" s="858"/>
      <c r="DS116" s="858"/>
      <c r="DT116" s="858"/>
      <c r="DU116" s="859"/>
      <c r="DV116" s="905" t="s">
        <v>229</v>
      </c>
      <c r="DW116" s="906"/>
      <c r="DX116" s="906"/>
      <c r="DY116" s="906"/>
      <c r="DZ116" s="907"/>
    </row>
    <row r="117" spans="1:130" s="246" customFormat="1" ht="26.25" customHeight="1">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3590300</v>
      </c>
      <c r="AB117" s="990"/>
      <c r="AC117" s="990"/>
      <c r="AD117" s="990"/>
      <c r="AE117" s="991"/>
      <c r="AF117" s="992">
        <v>3520810</v>
      </c>
      <c r="AG117" s="990"/>
      <c r="AH117" s="990"/>
      <c r="AI117" s="990"/>
      <c r="AJ117" s="991"/>
      <c r="AK117" s="992">
        <v>3324728</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398</v>
      </c>
      <c r="BR117" s="895"/>
      <c r="BS117" s="895"/>
      <c r="BT117" s="895"/>
      <c r="BU117" s="895"/>
      <c r="BV117" s="895" t="s">
        <v>398</v>
      </c>
      <c r="BW117" s="895"/>
      <c r="BX117" s="895"/>
      <c r="BY117" s="895"/>
      <c r="BZ117" s="895"/>
      <c r="CA117" s="895" t="s">
        <v>398</v>
      </c>
      <c r="CB117" s="895"/>
      <c r="CC117" s="895"/>
      <c r="CD117" s="895"/>
      <c r="CE117" s="895"/>
      <c r="CF117" s="956" t="s">
        <v>398</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398</v>
      </c>
      <c r="DH117" s="858"/>
      <c r="DI117" s="858"/>
      <c r="DJ117" s="858"/>
      <c r="DK117" s="859"/>
      <c r="DL117" s="860" t="s">
        <v>398</v>
      </c>
      <c r="DM117" s="858"/>
      <c r="DN117" s="858"/>
      <c r="DO117" s="858"/>
      <c r="DP117" s="859"/>
      <c r="DQ117" s="860" t="s">
        <v>398</v>
      </c>
      <c r="DR117" s="858"/>
      <c r="DS117" s="858"/>
      <c r="DT117" s="858"/>
      <c r="DU117" s="859"/>
      <c r="DV117" s="905" t="s">
        <v>398</v>
      </c>
      <c r="DW117" s="906"/>
      <c r="DX117" s="906"/>
      <c r="DY117" s="906"/>
      <c r="DZ117" s="907"/>
    </row>
    <row r="118" spans="1:130" s="246" customFormat="1" ht="26.25" customHeight="1">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302</v>
      </c>
      <c r="AG118" s="983"/>
      <c r="AH118" s="983"/>
      <c r="AI118" s="983"/>
      <c r="AJ118" s="984"/>
      <c r="AK118" s="985" t="s">
        <v>301</v>
      </c>
      <c r="AL118" s="983"/>
      <c r="AM118" s="983"/>
      <c r="AN118" s="983"/>
      <c r="AO118" s="984"/>
      <c r="AP118" s="986" t="s">
        <v>426</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229</v>
      </c>
      <c r="BR118" s="926"/>
      <c r="BS118" s="926"/>
      <c r="BT118" s="926"/>
      <c r="BU118" s="926"/>
      <c r="BV118" s="926" t="s">
        <v>229</v>
      </c>
      <c r="BW118" s="926"/>
      <c r="BX118" s="926"/>
      <c r="BY118" s="926"/>
      <c r="BZ118" s="926"/>
      <c r="CA118" s="926" t="s">
        <v>229</v>
      </c>
      <c r="CB118" s="926"/>
      <c r="CC118" s="926"/>
      <c r="CD118" s="926"/>
      <c r="CE118" s="926"/>
      <c r="CF118" s="956" t="s">
        <v>229</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229</v>
      </c>
      <c r="DH118" s="858"/>
      <c r="DI118" s="858"/>
      <c r="DJ118" s="858"/>
      <c r="DK118" s="859"/>
      <c r="DL118" s="860" t="s">
        <v>229</v>
      </c>
      <c r="DM118" s="858"/>
      <c r="DN118" s="858"/>
      <c r="DO118" s="858"/>
      <c r="DP118" s="859"/>
      <c r="DQ118" s="860" t="s">
        <v>398</v>
      </c>
      <c r="DR118" s="858"/>
      <c r="DS118" s="858"/>
      <c r="DT118" s="858"/>
      <c r="DU118" s="859"/>
      <c r="DV118" s="905" t="s">
        <v>229</v>
      </c>
      <c r="DW118" s="906"/>
      <c r="DX118" s="906"/>
      <c r="DY118" s="906"/>
      <c r="DZ118" s="907"/>
    </row>
    <row r="119" spans="1:130" s="246" customFormat="1" ht="26.25" customHeight="1">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229</v>
      </c>
      <c r="AB119" s="976"/>
      <c r="AC119" s="976"/>
      <c r="AD119" s="976"/>
      <c r="AE119" s="977"/>
      <c r="AF119" s="978" t="s">
        <v>229</v>
      </c>
      <c r="AG119" s="976"/>
      <c r="AH119" s="976"/>
      <c r="AI119" s="976"/>
      <c r="AJ119" s="977"/>
      <c r="AK119" s="978" t="s">
        <v>229</v>
      </c>
      <c r="AL119" s="976"/>
      <c r="AM119" s="976"/>
      <c r="AN119" s="976"/>
      <c r="AO119" s="977"/>
      <c r="AP119" s="979" t="s">
        <v>229</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456</v>
      </c>
      <c r="BP119" s="959"/>
      <c r="BQ119" s="963">
        <v>38811567</v>
      </c>
      <c r="BR119" s="926"/>
      <c r="BS119" s="926"/>
      <c r="BT119" s="926"/>
      <c r="BU119" s="926"/>
      <c r="BV119" s="926">
        <v>37442427</v>
      </c>
      <c r="BW119" s="926"/>
      <c r="BX119" s="926"/>
      <c r="BY119" s="926"/>
      <c r="BZ119" s="926"/>
      <c r="CA119" s="926">
        <v>37455942</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347266</v>
      </c>
      <c r="DH119" s="841"/>
      <c r="DI119" s="841"/>
      <c r="DJ119" s="841"/>
      <c r="DK119" s="842"/>
      <c r="DL119" s="843">
        <v>268211</v>
      </c>
      <c r="DM119" s="841"/>
      <c r="DN119" s="841"/>
      <c r="DO119" s="841"/>
      <c r="DP119" s="842"/>
      <c r="DQ119" s="843">
        <v>197975</v>
      </c>
      <c r="DR119" s="841"/>
      <c r="DS119" s="841"/>
      <c r="DT119" s="841"/>
      <c r="DU119" s="842"/>
      <c r="DV119" s="929">
        <v>2.2000000000000002</v>
      </c>
      <c r="DW119" s="930"/>
      <c r="DX119" s="930"/>
      <c r="DY119" s="930"/>
      <c r="DZ119" s="931"/>
    </row>
    <row r="120" spans="1:130" s="246" customFormat="1" ht="26.25" customHeight="1">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229</v>
      </c>
      <c r="AB120" s="858"/>
      <c r="AC120" s="858"/>
      <c r="AD120" s="858"/>
      <c r="AE120" s="859"/>
      <c r="AF120" s="860" t="s">
        <v>229</v>
      </c>
      <c r="AG120" s="858"/>
      <c r="AH120" s="858"/>
      <c r="AI120" s="858"/>
      <c r="AJ120" s="859"/>
      <c r="AK120" s="860" t="s">
        <v>398</v>
      </c>
      <c r="AL120" s="858"/>
      <c r="AM120" s="858"/>
      <c r="AN120" s="858"/>
      <c r="AO120" s="859"/>
      <c r="AP120" s="905" t="s">
        <v>229</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4281369</v>
      </c>
      <c r="BR120" s="923"/>
      <c r="BS120" s="923"/>
      <c r="BT120" s="923"/>
      <c r="BU120" s="923"/>
      <c r="BV120" s="923">
        <v>4339792</v>
      </c>
      <c r="BW120" s="923"/>
      <c r="BX120" s="923"/>
      <c r="BY120" s="923"/>
      <c r="BZ120" s="923"/>
      <c r="CA120" s="923">
        <v>4448991</v>
      </c>
      <c r="CB120" s="923"/>
      <c r="CC120" s="923"/>
      <c r="CD120" s="923"/>
      <c r="CE120" s="923"/>
      <c r="CF120" s="947">
        <v>49.7</v>
      </c>
      <c r="CG120" s="948"/>
      <c r="CH120" s="948"/>
      <c r="CI120" s="948"/>
      <c r="CJ120" s="948"/>
      <c r="CK120" s="949" t="s">
        <v>460</v>
      </c>
      <c r="CL120" s="933"/>
      <c r="CM120" s="933"/>
      <c r="CN120" s="933"/>
      <c r="CO120" s="934"/>
      <c r="CP120" s="953" t="s">
        <v>407</v>
      </c>
      <c r="CQ120" s="954"/>
      <c r="CR120" s="954"/>
      <c r="CS120" s="954"/>
      <c r="CT120" s="954"/>
      <c r="CU120" s="954"/>
      <c r="CV120" s="954"/>
      <c r="CW120" s="954"/>
      <c r="CX120" s="954"/>
      <c r="CY120" s="954"/>
      <c r="CZ120" s="954"/>
      <c r="DA120" s="954"/>
      <c r="DB120" s="954"/>
      <c r="DC120" s="954"/>
      <c r="DD120" s="954"/>
      <c r="DE120" s="954"/>
      <c r="DF120" s="955"/>
      <c r="DG120" s="942">
        <v>9488819</v>
      </c>
      <c r="DH120" s="923"/>
      <c r="DI120" s="923"/>
      <c r="DJ120" s="923"/>
      <c r="DK120" s="923"/>
      <c r="DL120" s="923">
        <v>8692280</v>
      </c>
      <c r="DM120" s="923"/>
      <c r="DN120" s="923"/>
      <c r="DO120" s="923"/>
      <c r="DP120" s="923"/>
      <c r="DQ120" s="923">
        <v>8193254</v>
      </c>
      <c r="DR120" s="923"/>
      <c r="DS120" s="923"/>
      <c r="DT120" s="923"/>
      <c r="DU120" s="923"/>
      <c r="DV120" s="924">
        <v>91.5</v>
      </c>
      <c r="DW120" s="924"/>
      <c r="DX120" s="924"/>
      <c r="DY120" s="924"/>
      <c r="DZ120" s="925"/>
    </row>
    <row r="121" spans="1:130" s="246" customFormat="1" ht="26.25" customHeight="1">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398</v>
      </c>
      <c r="AB121" s="858"/>
      <c r="AC121" s="858"/>
      <c r="AD121" s="858"/>
      <c r="AE121" s="859"/>
      <c r="AF121" s="860" t="s">
        <v>229</v>
      </c>
      <c r="AG121" s="858"/>
      <c r="AH121" s="858"/>
      <c r="AI121" s="858"/>
      <c r="AJ121" s="859"/>
      <c r="AK121" s="860" t="s">
        <v>229</v>
      </c>
      <c r="AL121" s="858"/>
      <c r="AM121" s="858"/>
      <c r="AN121" s="858"/>
      <c r="AO121" s="859"/>
      <c r="AP121" s="905" t="s">
        <v>229</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1748627</v>
      </c>
      <c r="BR121" s="895"/>
      <c r="BS121" s="895"/>
      <c r="BT121" s="895"/>
      <c r="BU121" s="895"/>
      <c r="BV121" s="895">
        <v>1526223</v>
      </c>
      <c r="BW121" s="895"/>
      <c r="BX121" s="895"/>
      <c r="BY121" s="895"/>
      <c r="BZ121" s="895"/>
      <c r="CA121" s="895">
        <v>1236867</v>
      </c>
      <c r="CB121" s="895"/>
      <c r="CC121" s="895"/>
      <c r="CD121" s="895"/>
      <c r="CE121" s="895"/>
      <c r="CF121" s="956">
        <v>13.8</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3909354</v>
      </c>
      <c r="DH121" s="895"/>
      <c r="DI121" s="895"/>
      <c r="DJ121" s="895"/>
      <c r="DK121" s="895"/>
      <c r="DL121" s="895">
        <v>3349941</v>
      </c>
      <c r="DM121" s="895"/>
      <c r="DN121" s="895"/>
      <c r="DO121" s="895"/>
      <c r="DP121" s="895"/>
      <c r="DQ121" s="895">
        <v>3407627</v>
      </c>
      <c r="DR121" s="895"/>
      <c r="DS121" s="895"/>
      <c r="DT121" s="895"/>
      <c r="DU121" s="895"/>
      <c r="DV121" s="872">
        <v>38</v>
      </c>
      <c r="DW121" s="872"/>
      <c r="DX121" s="872"/>
      <c r="DY121" s="872"/>
      <c r="DZ121" s="873"/>
    </row>
    <row r="122" spans="1:130" s="246" customFormat="1" ht="26.25" customHeight="1">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398</v>
      </c>
      <c r="AB122" s="858"/>
      <c r="AC122" s="858"/>
      <c r="AD122" s="858"/>
      <c r="AE122" s="859"/>
      <c r="AF122" s="860" t="s">
        <v>229</v>
      </c>
      <c r="AG122" s="858"/>
      <c r="AH122" s="858"/>
      <c r="AI122" s="858"/>
      <c r="AJ122" s="859"/>
      <c r="AK122" s="860" t="s">
        <v>229</v>
      </c>
      <c r="AL122" s="858"/>
      <c r="AM122" s="858"/>
      <c r="AN122" s="858"/>
      <c r="AO122" s="859"/>
      <c r="AP122" s="905" t="s">
        <v>398</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24722542</v>
      </c>
      <c r="BR122" s="926"/>
      <c r="BS122" s="926"/>
      <c r="BT122" s="926"/>
      <c r="BU122" s="926"/>
      <c r="BV122" s="926">
        <v>24507449</v>
      </c>
      <c r="BW122" s="926"/>
      <c r="BX122" s="926"/>
      <c r="BY122" s="926"/>
      <c r="BZ122" s="926"/>
      <c r="CA122" s="926">
        <v>24519181</v>
      </c>
      <c r="CB122" s="926"/>
      <c r="CC122" s="926"/>
      <c r="CD122" s="926"/>
      <c r="CE122" s="926"/>
      <c r="CF122" s="927">
        <v>273.7</v>
      </c>
      <c r="CG122" s="928"/>
      <c r="CH122" s="928"/>
      <c r="CI122" s="928"/>
      <c r="CJ122" s="928"/>
      <c r="CK122" s="950"/>
      <c r="CL122" s="936"/>
      <c r="CM122" s="936"/>
      <c r="CN122" s="936"/>
      <c r="CO122" s="937"/>
      <c r="CP122" s="916" t="s">
        <v>464</v>
      </c>
      <c r="CQ122" s="917"/>
      <c r="CR122" s="917"/>
      <c r="CS122" s="917"/>
      <c r="CT122" s="917"/>
      <c r="CU122" s="917"/>
      <c r="CV122" s="917"/>
      <c r="CW122" s="917"/>
      <c r="CX122" s="917"/>
      <c r="CY122" s="917"/>
      <c r="CZ122" s="917"/>
      <c r="DA122" s="917"/>
      <c r="DB122" s="917"/>
      <c r="DC122" s="917"/>
      <c r="DD122" s="917"/>
      <c r="DE122" s="917"/>
      <c r="DF122" s="918"/>
      <c r="DG122" s="894">
        <v>344115</v>
      </c>
      <c r="DH122" s="895"/>
      <c r="DI122" s="895"/>
      <c r="DJ122" s="895"/>
      <c r="DK122" s="895"/>
      <c r="DL122" s="895">
        <v>528783</v>
      </c>
      <c r="DM122" s="895"/>
      <c r="DN122" s="895"/>
      <c r="DO122" s="895"/>
      <c r="DP122" s="895"/>
      <c r="DQ122" s="895">
        <v>546487</v>
      </c>
      <c r="DR122" s="895"/>
      <c r="DS122" s="895"/>
      <c r="DT122" s="895"/>
      <c r="DU122" s="895"/>
      <c r="DV122" s="872">
        <v>6.1</v>
      </c>
      <c r="DW122" s="872"/>
      <c r="DX122" s="872"/>
      <c r="DY122" s="872"/>
      <c r="DZ122" s="873"/>
    </row>
    <row r="123" spans="1:130" s="246" customFormat="1" ht="26.25" customHeight="1">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229</v>
      </c>
      <c r="AB123" s="858"/>
      <c r="AC123" s="858"/>
      <c r="AD123" s="858"/>
      <c r="AE123" s="859"/>
      <c r="AF123" s="860" t="s">
        <v>398</v>
      </c>
      <c r="AG123" s="858"/>
      <c r="AH123" s="858"/>
      <c r="AI123" s="858"/>
      <c r="AJ123" s="859"/>
      <c r="AK123" s="860" t="s">
        <v>229</v>
      </c>
      <c r="AL123" s="858"/>
      <c r="AM123" s="858"/>
      <c r="AN123" s="858"/>
      <c r="AO123" s="859"/>
      <c r="AP123" s="905" t="s">
        <v>229</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465</v>
      </c>
      <c r="BP123" s="959"/>
      <c r="BQ123" s="913">
        <v>30752538</v>
      </c>
      <c r="BR123" s="914"/>
      <c r="BS123" s="914"/>
      <c r="BT123" s="914"/>
      <c r="BU123" s="914"/>
      <c r="BV123" s="914">
        <v>30373464</v>
      </c>
      <c r="BW123" s="914"/>
      <c r="BX123" s="914"/>
      <c r="BY123" s="914"/>
      <c r="BZ123" s="914"/>
      <c r="CA123" s="914">
        <v>30205039</v>
      </c>
      <c r="CB123" s="914"/>
      <c r="CC123" s="914"/>
      <c r="CD123" s="914"/>
      <c r="CE123" s="914"/>
      <c r="CF123" s="824"/>
      <c r="CG123" s="825"/>
      <c r="CH123" s="825"/>
      <c r="CI123" s="825"/>
      <c r="CJ123" s="915"/>
      <c r="CK123" s="950"/>
      <c r="CL123" s="936"/>
      <c r="CM123" s="936"/>
      <c r="CN123" s="936"/>
      <c r="CO123" s="937"/>
      <c r="CP123" s="916" t="s">
        <v>466</v>
      </c>
      <c r="CQ123" s="917"/>
      <c r="CR123" s="917"/>
      <c r="CS123" s="917"/>
      <c r="CT123" s="917"/>
      <c r="CU123" s="917"/>
      <c r="CV123" s="917"/>
      <c r="CW123" s="917"/>
      <c r="CX123" s="917"/>
      <c r="CY123" s="917"/>
      <c r="CZ123" s="917"/>
      <c r="DA123" s="917"/>
      <c r="DB123" s="917"/>
      <c r="DC123" s="917"/>
      <c r="DD123" s="917"/>
      <c r="DE123" s="917"/>
      <c r="DF123" s="918"/>
      <c r="DG123" s="857">
        <v>267838</v>
      </c>
      <c r="DH123" s="858"/>
      <c r="DI123" s="858"/>
      <c r="DJ123" s="858"/>
      <c r="DK123" s="859"/>
      <c r="DL123" s="860">
        <v>256824</v>
      </c>
      <c r="DM123" s="858"/>
      <c r="DN123" s="858"/>
      <c r="DO123" s="858"/>
      <c r="DP123" s="859"/>
      <c r="DQ123" s="860">
        <v>253010</v>
      </c>
      <c r="DR123" s="858"/>
      <c r="DS123" s="858"/>
      <c r="DT123" s="858"/>
      <c r="DU123" s="859"/>
      <c r="DV123" s="905">
        <v>2.8</v>
      </c>
      <c r="DW123" s="906"/>
      <c r="DX123" s="906"/>
      <c r="DY123" s="906"/>
      <c r="DZ123" s="907"/>
    </row>
    <row r="124" spans="1:130" s="246" customFormat="1" ht="26.25" customHeight="1" thickBot="1">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229</v>
      </c>
      <c r="AB124" s="858"/>
      <c r="AC124" s="858"/>
      <c r="AD124" s="858"/>
      <c r="AE124" s="859"/>
      <c r="AF124" s="860" t="s">
        <v>229</v>
      </c>
      <c r="AG124" s="858"/>
      <c r="AH124" s="858"/>
      <c r="AI124" s="858"/>
      <c r="AJ124" s="859"/>
      <c r="AK124" s="860" t="s">
        <v>229</v>
      </c>
      <c r="AL124" s="858"/>
      <c r="AM124" s="858"/>
      <c r="AN124" s="858"/>
      <c r="AO124" s="859"/>
      <c r="AP124" s="905" t="s">
        <v>229</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87.4</v>
      </c>
      <c r="BR124" s="912"/>
      <c r="BS124" s="912"/>
      <c r="BT124" s="912"/>
      <c r="BU124" s="912"/>
      <c r="BV124" s="912">
        <v>77.900000000000006</v>
      </c>
      <c r="BW124" s="912"/>
      <c r="BX124" s="912"/>
      <c r="BY124" s="912"/>
      <c r="BZ124" s="912"/>
      <c r="CA124" s="912">
        <v>80.900000000000006</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v>362372</v>
      </c>
      <c r="DH124" s="841"/>
      <c r="DI124" s="841"/>
      <c r="DJ124" s="841"/>
      <c r="DK124" s="842"/>
      <c r="DL124" s="843">
        <v>228922</v>
      </c>
      <c r="DM124" s="841"/>
      <c r="DN124" s="841"/>
      <c r="DO124" s="841"/>
      <c r="DP124" s="842"/>
      <c r="DQ124" s="843">
        <v>80889</v>
      </c>
      <c r="DR124" s="841"/>
      <c r="DS124" s="841"/>
      <c r="DT124" s="841"/>
      <c r="DU124" s="842"/>
      <c r="DV124" s="929">
        <v>0.9</v>
      </c>
      <c r="DW124" s="930"/>
      <c r="DX124" s="930"/>
      <c r="DY124" s="930"/>
      <c r="DZ124" s="931"/>
    </row>
    <row r="125" spans="1:130" s="246" customFormat="1" ht="26.25" customHeight="1">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229</v>
      </c>
      <c r="AB125" s="858"/>
      <c r="AC125" s="858"/>
      <c r="AD125" s="858"/>
      <c r="AE125" s="859"/>
      <c r="AF125" s="860" t="s">
        <v>229</v>
      </c>
      <c r="AG125" s="858"/>
      <c r="AH125" s="858"/>
      <c r="AI125" s="858"/>
      <c r="AJ125" s="859"/>
      <c r="AK125" s="860" t="s">
        <v>229</v>
      </c>
      <c r="AL125" s="858"/>
      <c r="AM125" s="858"/>
      <c r="AN125" s="858"/>
      <c r="AO125" s="859"/>
      <c r="AP125" s="905" t="s">
        <v>229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229</v>
      </c>
      <c r="DH125" s="923"/>
      <c r="DI125" s="923"/>
      <c r="DJ125" s="923"/>
      <c r="DK125" s="923"/>
      <c r="DL125" s="923" t="s">
        <v>229</v>
      </c>
      <c r="DM125" s="923"/>
      <c r="DN125" s="923"/>
      <c r="DO125" s="923"/>
      <c r="DP125" s="923"/>
      <c r="DQ125" s="923" t="s">
        <v>229</v>
      </c>
      <c r="DR125" s="923"/>
      <c r="DS125" s="923"/>
      <c r="DT125" s="923"/>
      <c r="DU125" s="923"/>
      <c r="DV125" s="924" t="s">
        <v>229</v>
      </c>
      <c r="DW125" s="924"/>
      <c r="DX125" s="924"/>
      <c r="DY125" s="924"/>
      <c r="DZ125" s="925"/>
    </row>
    <row r="126" spans="1:130" s="246" customFormat="1" ht="26.25" customHeight="1" thickBot="1">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108627</v>
      </c>
      <c r="AB126" s="858"/>
      <c r="AC126" s="858"/>
      <c r="AD126" s="858"/>
      <c r="AE126" s="859"/>
      <c r="AF126" s="860">
        <v>86850</v>
      </c>
      <c r="AG126" s="858"/>
      <c r="AH126" s="858"/>
      <c r="AI126" s="858"/>
      <c r="AJ126" s="859"/>
      <c r="AK126" s="860">
        <v>75825</v>
      </c>
      <c r="AL126" s="858"/>
      <c r="AM126" s="858"/>
      <c r="AN126" s="858"/>
      <c r="AO126" s="859"/>
      <c r="AP126" s="905">
        <v>0.8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229</v>
      </c>
      <c r="DH126" s="895"/>
      <c r="DI126" s="895"/>
      <c r="DJ126" s="895"/>
      <c r="DK126" s="895"/>
      <c r="DL126" s="895" t="s">
        <v>229</v>
      </c>
      <c r="DM126" s="895"/>
      <c r="DN126" s="895"/>
      <c r="DO126" s="895"/>
      <c r="DP126" s="895"/>
      <c r="DQ126" s="895" t="s">
        <v>229</v>
      </c>
      <c r="DR126" s="895"/>
      <c r="DS126" s="895"/>
      <c r="DT126" s="895"/>
      <c r="DU126" s="895"/>
      <c r="DV126" s="872" t="s">
        <v>229</v>
      </c>
      <c r="DW126" s="872"/>
      <c r="DX126" s="872"/>
      <c r="DY126" s="872"/>
      <c r="DZ126" s="873"/>
    </row>
    <row r="127" spans="1:130" s="246" customFormat="1" ht="26.25" customHeight="1">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3416</v>
      </c>
      <c r="AB127" s="858"/>
      <c r="AC127" s="858"/>
      <c r="AD127" s="858"/>
      <c r="AE127" s="859"/>
      <c r="AF127" s="860">
        <v>2434</v>
      </c>
      <c r="AG127" s="858"/>
      <c r="AH127" s="858"/>
      <c r="AI127" s="858"/>
      <c r="AJ127" s="859"/>
      <c r="AK127" s="860">
        <v>1884</v>
      </c>
      <c r="AL127" s="858"/>
      <c r="AM127" s="858"/>
      <c r="AN127" s="858"/>
      <c r="AO127" s="859"/>
      <c r="AP127" s="905">
        <v>0</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229</v>
      </c>
      <c r="DH127" s="895"/>
      <c r="DI127" s="895"/>
      <c r="DJ127" s="895"/>
      <c r="DK127" s="895"/>
      <c r="DL127" s="895" t="s">
        <v>229</v>
      </c>
      <c r="DM127" s="895"/>
      <c r="DN127" s="895"/>
      <c r="DO127" s="895"/>
      <c r="DP127" s="895"/>
      <c r="DQ127" s="895" t="s">
        <v>229</v>
      </c>
      <c r="DR127" s="895"/>
      <c r="DS127" s="895"/>
      <c r="DT127" s="895"/>
      <c r="DU127" s="895"/>
      <c r="DV127" s="872" t="s">
        <v>229</v>
      </c>
      <c r="DW127" s="872"/>
      <c r="DX127" s="872"/>
      <c r="DY127" s="872"/>
      <c r="DZ127" s="873"/>
    </row>
    <row r="128" spans="1:130" s="246" customFormat="1" ht="26.25" customHeight="1" thickBot="1">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448845</v>
      </c>
      <c r="AB128" s="879"/>
      <c r="AC128" s="879"/>
      <c r="AD128" s="879"/>
      <c r="AE128" s="880"/>
      <c r="AF128" s="881">
        <v>387240</v>
      </c>
      <c r="AG128" s="879"/>
      <c r="AH128" s="879"/>
      <c r="AI128" s="879"/>
      <c r="AJ128" s="880"/>
      <c r="AK128" s="881">
        <v>384545</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229</v>
      </c>
      <c r="BG128" s="865"/>
      <c r="BH128" s="865"/>
      <c r="BI128" s="865"/>
      <c r="BJ128" s="865"/>
      <c r="BK128" s="865"/>
      <c r="BL128" s="888"/>
      <c r="BM128" s="864">
        <v>13.16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v>21914</v>
      </c>
      <c r="DH128" s="869"/>
      <c r="DI128" s="869"/>
      <c r="DJ128" s="869"/>
      <c r="DK128" s="869"/>
      <c r="DL128" s="869">
        <v>26037</v>
      </c>
      <c r="DM128" s="869"/>
      <c r="DN128" s="869"/>
      <c r="DO128" s="869"/>
      <c r="DP128" s="869"/>
      <c r="DQ128" s="869">
        <v>25518</v>
      </c>
      <c r="DR128" s="869"/>
      <c r="DS128" s="869"/>
      <c r="DT128" s="869"/>
      <c r="DU128" s="869"/>
      <c r="DV128" s="870">
        <v>0.3</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11326553</v>
      </c>
      <c r="AB129" s="858"/>
      <c r="AC129" s="858"/>
      <c r="AD129" s="858"/>
      <c r="AE129" s="859"/>
      <c r="AF129" s="860">
        <v>11238544</v>
      </c>
      <c r="AG129" s="858"/>
      <c r="AH129" s="858"/>
      <c r="AI129" s="858"/>
      <c r="AJ129" s="859"/>
      <c r="AK129" s="860">
        <v>11142471</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229</v>
      </c>
      <c r="BG129" s="848"/>
      <c r="BH129" s="848"/>
      <c r="BI129" s="848"/>
      <c r="BJ129" s="848"/>
      <c r="BK129" s="848"/>
      <c r="BL129" s="849"/>
      <c r="BM129" s="847">
        <v>18.16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2110681</v>
      </c>
      <c r="AB130" s="858"/>
      <c r="AC130" s="858"/>
      <c r="AD130" s="858"/>
      <c r="AE130" s="859"/>
      <c r="AF130" s="860">
        <v>2164261</v>
      </c>
      <c r="AG130" s="858"/>
      <c r="AH130" s="858"/>
      <c r="AI130" s="858"/>
      <c r="AJ130" s="859"/>
      <c r="AK130" s="860">
        <v>2184565</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10.1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9215872</v>
      </c>
      <c r="AB131" s="841"/>
      <c r="AC131" s="841"/>
      <c r="AD131" s="841"/>
      <c r="AE131" s="842"/>
      <c r="AF131" s="843">
        <v>9074283</v>
      </c>
      <c r="AG131" s="841"/>
      <c r="AH131" s="841"/>
      <c r="AI131" s="841"/>
      <c r="AJ131" s="842"/>
      <c r="AK131" s="843">
        <v>8957906</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v>80.900000000000006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11.184769060000001</v>
      </c>
      <c r="AB132" s="821"/>
      <c r="AC132" s="821"/>
      <c r="AD132" s="821"/>
      <c r="AE132" s="822"/>
      <c r="AF132" s="823">
        <v>10.681934869999999</v>
      </c>
      <c r="AG132" s="821"/>
      <c r="AH132" s="821"/>
      <c r="AI132" s="821"/>
      <c r="AJ132" s="822"/>
      <c r="AK132" s="823">
        <v>8.4352079599999996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11.8</v>
      </c>
      <c r="AB133" s="800"/>
      <c r="AC133" s="800"/>
      <c r="AD133" s="800"/>
      <c r="AE133" s="801"/>
      <c r="AF133" s="799">
        <v>11.1</v>
      </c>
      <c r="AG133" s="800"/>
      <c r="AH133" s="800"/>
      <c r="AI133" s="800"/>
      <c r="AJ133" s="801"/>
      <c r="AK133" s="799">
        <v>10.1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L/cmyKXFBo4A069fITav5CndPg5ImjVIDsKT4L8qk544rZQTZTVxoR9uH1wpQMpMMRpvmICVuYMJkW9+AC6vA==" saltValue="Y7Tg8vgRiSMs/C4iabA8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1"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AleSZjbQkj+fpYHB3tzlY1Lag0UYBIjwS/WGfNMH+iI880aY8kCN02HpCg5OrQkb+wDw1kgr8RNVqefibH5HEg==" saltValue="hBdH3gYDC48GqayjZRXi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9"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HOQqI4DCZ6sYHOfiNBFfWSVID6UvwFQsVW8INnYEMJn0uOBlhFdY99W5x6qwYBhXdiGRFjcKP/IUGrK5QLESw==" saltValue="9EVeR/9ESKOY/Ofc2Vkb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495</v>
      </c>
      <c r="AP7" s="303"/>
      <c r="AQ7" s="304" t="s">
        <v>496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497</v>
      </c>
      <c r="AQ8" s="310" t="s">
        <v>498</v>
      </c>
      <c r="AR8" s="311" t="s">
        <v>499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500</v>
      </c>
      <c r="AL9" s="1227"/>
      <c r="AM9" s="1227"/>
      <c r="AN9" s="1228"/>
      <c r="AO9" s="312">
        <v>2702886</v>
      </c>
      <c r="AP9" s="312">
        <v>79849</v>
      </c>
      <c r="AQ9" s="313">
        <v>90414</v>
      </c>
      <c r="AR9" s="314">
        <v>-11.7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501</v>
      </c>
      <c r="AL10" s="1227"/>
      <c r="AM10" s="1227"/>
      <c r="AN10" s="1228"/>
      <c r="AO10" s="315">
        <v>425418</v>
      </c>
      <c r="AP10" s="315">
        <v>12568</v>
      </c>
      <c r="AQ10" s="316">
        <v>7325</v>
      </c>
      <c r="AR10" s="317">
        <v>71.599999999999994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502</v>
      </c>
      <c r="AL11" s="1227"/>
      <c r="AM11" s="1227"/>
      <c r="AN11" s="1228"/>
      <c r="AO11" s="315">
        <v>592558</v>
      </c>
      <c r="AP11" s="315">
        <v>17505</v>
      </c>
      <c r="AQ11" s="316">
        <v>9426</v>
      </c>
      <c r="AR11" s="317">
        <v>85.7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503</v>
      </c>
      <c r="AL12" s="1227"/>
      <c r="AM12" s="1227"/>
      <c r="AN12" s="1228"/>
      <c r="AO12" s="315">
        <v>146153</v>
      </c>
      <c r="AP12" s="315">
        <v>4318</v>
      </c>
      <c r="AQ12" s="316">
        <v>1167</v>
      </c>
      <c r="AR12" s="317">
        <v>270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504</v>
      </c>
      <c r="AL13" s="1227"/>
      <c r="AM13" s="1227"/>
      <c r="AN13" s="1228"/>
      <c r="AO13" s="315" t="s">
        <v>505</v>
      </c>
      <c r="AP13" s="315" t="s">
        <v>505</v>
      </c>
      <c r="AQ13" s="316">
        <v>3</v>
      </c>
      <c r="AR13" s="317" t="s">
        <v>505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506</v>
      </c>
      <c r="AL14" s="1227"/>
      <c r="AM14" s="1227"/>
      <c r="AN14" s="1228"/>
      <c r="AO14" s="315">
        <v>162331</v>
      </c>
      <c r="AP14" s="315">
        <v>4796</v>
      </c>
      <c r="AQ14" s="316">
        <v>4078</v>
      </c>
      <c r="AR14" s="317">
        <v>17.600000000000001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507</v>
      </c>
      <c r="AL15" s="1227"/>
      <c r="AM15" s="1227"/>
      <c r="AN15" s="1228"/>
      <c r="AO15" s="315">
        <v>143349</v>
      </c>
      <c r="AP15" s="315">
        <v>4235</v>
      </c>
      <c r="AQ15" s="316">
        <v>2195</v>
      </c>
      <c r="AR15" s="317">
        <v>92.9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508</v>
      </c>
      <c r="AL16" s="1230"/>
      <c r="AM16" s="1230"/>
      <c r="AN16" s="1231"/>
      <c r="AO16" s="315">
        <v>-203010</v>
      </c>
      <c r="AP16" s="315">
        <v>-5997</v>
      </c>
      <c r="AQ16" s="316">
        <v>-8893</v>
      </c>
      <c r="AR16" s="317">
        <v>-32.6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3969685</v>
      </c>
      <c r="AP17" s="315">
        <v>117273</v>
      </c>
      <c r="AQ17" s="316">
        <v>105714</v>
      </c>
      <c r="AR17" s="317">
        <v>10.9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513</v>
      </c>
      <c r="AL21" s="1224"/>
      <c r="AM21" s="1224"/>
      <c r="AN21" s="1225"/>
      <c r="AO21" s="327">
        <v>8.9499999999999993</v>
      </c>
      <c r="AP21" s="328">
        <v>10.07</v>
      </c>
      <c r="AQ21" s="329">
        <v>-1.1200000000000001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514</v>
      </c>
      <c r="AL22" s="1224"/>
      <c r="AM22" s="1224"/>
      <c r="AN22" s="1225"/>
      <c r="AO22" s="332">
        <v>97.8</v>
      </c>
      <c r="AP22" s="333">
        <v>97.6</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495</v>
      </c>
      <c r="AP30" s="303"/>
      <c r="AQ30" s="304" t="s">
        <v>496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497</v>
      </c>
      <c r="AQ31" s="310" t="s">
        <v>498</v>
      </c>
      <c r="AR31" s="311" t="s">
        <v>499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518</v>
      </c>
      <c r="AL32" s="1215"/>
      <c r="AM32" s="1215"/>
      <c r="AN32" s="1216"/>
      <c r="AO32" s="342">
        <v>2281816</v>
      </c>
      <c r="AP32" s="342">
        <v>67410</v>
      </c>
      <c r="AQ32" s="343">
        <v>67110</v>
      </c>
      <c r="AR32" s="344">
        <v>0.4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519</v>
      </c>
      <c r="AL33" s="1215"/>
      <c r="AM33" s="1215"/>
      <c r="AN33" s="1216"/>
      <c r="AO33" s="342" t="s">
        <v>505</v>
      </c>
      <c r="AP33" s="342" t="s">
        <v>505</v>
      </c>
      <c r="AQ33" s="343" t="s">
        <v>505</v>
      </c>
      <c r="AR33" s="344" t="s">
        <v>505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520</v>
      </c>
      <c r="AL34" s="1215"/>
      <c r="AM34" s="1215"/>
      <c r="AN34" s="1216"/>
      <c r="AO34" s="342" t="s">
        <v>505</v>
      </c>
      <c r="AP34" s="342" t="s">
        <v>505</v>
      </c>
      <c r="AQ34" s="343">
        <v>6</v>
      </c>
      <c r="AR34" s="344" t="s">
        <v>505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521</v>
      </c>
      <c r="AL35" s="1215"/>
      <c r="AM35" s="1215"/>
      <c r="AN35" s="1216"/>
      <c r="AO35" s="342">
        <v>959103</v>
      </c>
      <c r="AP35" s="342">
        <v>28334</v>
      </c>
      <c r="AQ35" s="343">
        <v>17795</v>
      </c>
      <c r="AR35" s="344">
        <v>59.2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522</v>
      </c>
      <c r="AL36" s="1215"/>
      <c r="AM36" s="1215"/>
      <c r="AN36" s="1216"/>
      <c r="AO36" s="342">
        <v>5907</v>
      </c>
      <c r="AP36" s="342">
        <v>175</v>
      </c>
      <c r="AQ36" s="343">
        <v>2500</v>
      </c>
      <c r="AR36" s="344">
        <v>-93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523</v>
      </c>
      <c r="AL37" s="1215"/>
      <c r="AM37" s="1215"/>
      <c r="AN37" s="1216"/>
      <c r="AO37" s="342">
        <v>77709</v>
      </c>
      <c r="AP37" s="342">
        <v>2296</v>
      </c>
      <c r="AQ37" s="343">
        <v>1001</v>
      </c>
      <c r="AR37" s="344">
        <v>129.4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524</v>
      </c>
      <c r="AL38" s="1218"/>
      <c r="AM38" s="1218"/>
      <c r="AN38" s="1219"/>
      <c r="AO38" s="345">
        <v>193</v>
      </c>
      <c r="AP38" s="345">
        <v>6</v>
      </c>
      <c r="AQ38" s="346">
        <v>4</v>
      </c>
      <c r="AR38" s="334">
        <v>50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525</v>
      </c>
      <c r="AL39" s="1218"/>
      <c r="AM39" s="1218"/>
      <c r="AN39" s="1219"/>
      <c r="AO39" s="342">
        <v>-384545</v>
      </c>
      <c r="AP39" s="342">
        <v>-11360</v>
      </c>
      <c r="AQ39" s="343">
        <v>-3748</v>
      </c>
      <c r="AR39" s="344">
        <v>203.1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526</v>
      </c>
      <c r="AL40" s="1215"/>
      <c r="AM40" s="1215"/>
      <c r="AN40" s="1216"/>
      <c r="AO40" s="342">
        <v>-2184565</v>
      </c>
      <c r="AP40" s="342">
        <v>-64537</v>
      </c>
      <c r="AQ40" s="343">
        <v>-58908</v>
      </c>
      <c r="AR40" s="344">
        <v>9.6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755618</v>
      </c>
      <c r="AP41" s="342">
        <v>22323</v>
      </c>
      <c r="AQ41" s="343">
        <v>25761</v>
      </c>
      <c r="AR41" s="344">
        <v>-13.3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495</v>
      </c>
      <c r="AN49" s="1209" t="s">
        <v>530</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531</v>
      </c>
      <c r="AO50" s="359" t="s">
        <v>532</v>
      </c>
      <c r="AP50" s="360" t="s">
        <v>533</v>
      </c>
      <c r="AQ50" s="361" t="s">
        <v>534</v>
      </c>
      <c r="AR50" s="362" t="s">
        <v>535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2802156</v>
      </c>
      <c r="AN51" s="364">
        <v>76332</v>
      </c>
      <c r="AO51" s="365">
        <v>71.900000000000006</v>
      </c>
      <c r="AP51" s="366">
        <v>106614</v>
      </c>
      <c r="AQ51" s="367">
        <v>17.2</v>
      </c>
      <c r="AR51" s="368">
        <v>54.7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1442304</v>
      </c>
      <c r="AN52" s="372">
        <v>39289</v>
      </c>
      <c r="AO52" s="373">
        <v>11.4</v>
      </c>
      <c r="AP52" s="374">
        <v>45545</v>
      </c>
      <c r="AQ52" s="375">
        <v>20.7</v>
      </c>
      <c r="AR52" s="376">
        <v>-9.3000000000000007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2811559</v>
      </c>
      <c r="AN53" s="364">
        <v>78249</v>
      </c>
      <c r="AO53" s="365">
        <v>2.5</v>
      </c>
      <c r="AP53" s="366">
        <v>85459</v>
      </c>
      <c r="AQ53" s="367">
        <v>-19.8</v>
      </c>
      <c r="AR53" s="368">
        <v>22.3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1375901</v>
      </c>
      <c r="AN54" s="372">
        <v>38293</v>
      </c>
      <c r="AO54" s="373">
        <v>-2.5</v>
      </c>
      <c r="AP54" s="374">
        <v>44378</v>
      </c>
      <c r="AQ54" s="375">
        <v>-2.6</v>
      </c>
      <c r="AR54" s="376">
        <v>0.1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2525127</v>
      </c>
      <c r="AN55" s="364">
        <v>71645</v>
      </c>
      <c r="AO55" s="365">
        <v>-8.4</v>
      </c>
      <c r="AP55" s="366">
        <v>83280</v>
      </c>
      <c r="AQ55" s="367">
        <v>-2.5</v>
      </c>
      <c r="AR55" s="368">
        <v>-5.9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1419988</v>
      </c>
      <c r="AN56" s="372">
        <v>40289</v>
      </c>
      <c r="AO56" s="373">
        <v>5.2</v>
      </c>
      <c r="AP56" s="374">
        <v>43123</v>
      </c>
      <c r="AQ56" s="375">
        <v>-2.8</v>
      </c>
      <c r="AR56" s="376">
        <v>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3303293</v>
      </c>
      <c r="AN57" s="364">
        <v>95620</v>
      </c>
      <c r="AO57" s="365">
        <v>33.5</v>
      </c>
      <c r="AP57" s="366">
        <v>88968</v>
      </c>
      <c r="AQ57" s="367">
        <v>6.8</v>
      </c>
      <c r="AR57" s="368">
        <v>26.7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1219260</v>
      </c>
      <c r="AN58" s="372">
        <v>35294</v>
      </c>
      <c r="AO58" s="373">
        <v>-12.4</v>
      </c>
      <c r="AP58" s="374">
        <v>45482</v>
      </c>
      <c r="AQ58" s="375">
        <v>5.5</v>
      </c>
      <c r="AR58" s="376">
        <v>-17.899999999999999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3289668</v>
      </c>
      <c r="AN59" s="364">
        <v>97184</v>
      </c>
      <c r="AO59" s="365">
        <v>1.6</v>
      </c>
      <c r="AP59" s="366">
        <v>85173</v>
      </c>
      <c r="AQ59" s="367">
        <v>-4.3</v>
      </c>
      <c r="AR59" s="368">
        <v>5.9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1907339</v>
      </c>
      <c r="AN60" s="372">
        <v>56347</v>
      </c>
      <c r="AO60" s="373">
        <v>59.7</v>
      </c>
      <c r="AP60" s="374">
        <v>43913</v>
      </c>
      <c r="AQ60" s="375">
        <v>-3.4</v>
      </c>
      <c r="AR60" s="376">
        <v>63.1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2946361</v>
      </c>
      <c r="AN61" s="379">
        <v>83806</v>
      </c>
      <c r="AO61" s="380">
        <v>20.2</v>
      </c>
      <c r="AP61" s="381">
        <v>89899</v>
      </c>
      <c r="AQ61" s="382">
        <v>-0.5</v>
      </c>
      <c r="AR61" s="368">
        <v>20.7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1472958</v>
      </c>
      <c r="AN62" s="372">
        <v>41902</v>
      </c>
      <c r="AO62" s="373">
        <v>12.3</v>
      </c>
      <c r="AP62" s="374">
        <v>44488</v>
      </c>
      <c r="AQ62" s="375">
        <v>3.5</v>
      </c>
      <c r="AR62" s="376">
        <v>8.8000000000000007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8DlqvBsseCvte/b6T1CqaJooKWsxT/ns/kVKEXcNBpOs/QENJz3ezVg6piNDOoGqO4YsgysgtZyiVQwh15gROA==" saltValue="FU90uwvN8PhT/HT7GC9v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6"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HgdirrmWghWzD1kC7n1ndMxofkZvGRg9N5XS2D74o57FrA4ailaZEiC1IYECaZrDRzK7r8nMHaZDPBxhvKMEw==" saltValue="AsPg9gOzzJdDKnQCWE2i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KJjMVaNEFd//WvSkSlaWtTpgsI7yPNzDVaCP9kiBCvH/nbS2yYhs+rAGa9Yyr/iAHXnD/0Zq1hP+BZOHgCtYQ==" saltValue="DDarEgAlcqkr+H7oI3Y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32" t="s">
        <v>3</v>
      </c>
      <c r="D47" s="1232"/>
      <c r="E47" s="1233"/>
      <c r="F47" s="11">
        <v>25.35</v>
      </c>
      <c r="G47" s="12">
        <v>25.99</v>
      </c>
      <c r="H47" s="12">
        <v>23.12</v>
      </c>
      <c r="I47" s="12">
        <v>23.69</v>
      </c>
      <c r="J47" s="13">
        <v>24.87</v>
      </c>
    </row>
    <row r="48" spans="2:10" ht="57.75" customHeight="1">
      <c r="B48" s="14"/>
      <c r="C48" s="1234" t="s">
        <v>4</v>
      </c>
      <c r="D48" s="1234"/>
      <c r="E48" s="1235"/>
      <c r="F48" s="15">
        <v>1.57</v>
      </c>
      <c r="G48" s="16">
        <v>0.64</v>
      </c>
      <c r="H48" s="16">
        <v>0.77</v>
      </c>
      <c r="I48" s="16">
        <v>1.92</v>
      </c>
      <c r="J48" s="17">
        <v>2.94</v>
      </c>
    </row>
    <row r="49" spans="2:10" ht="57.75" customHeight="1" thickBot="1">
      <c r="B49" s="18"/>
      <c r="C49" s="1236" t="s">
        <v>5</v>
      </c>
      <c r="D49" s="1236"/>
      <c r="E49" s="1237"/>
      <c r="F49" s="19">
        <v>0.01</v>
      </c>
      <c r="G49" s="20" t="s">
        <v>551</v>
      </c>
      <c r="H49" s="20" t="s">
        <v>552</v>
      </c>
      <c r="I49" s="20">
        <v>1.54</v>
      </c>
      <c r="J49" s="21">
        <v>1.98</v>
      </c>
    </row>
    <row r="50" spans="2:10" ht="13.5" customHeight="1"/>
    <row r="51" spans="2:10" ht="13.5" hidden="1" customHeight="1"/>
    <row r="52" spans="2:10" ht="13.5" hidden="1" customHeight="1"/>
    <row r="53" spans="2:10" ht="13.5" hidden="1" customHeight="1"/>
  </sheetData>
  <sheetProtection algorithmName="SHA-512" hashValue="m/mM2ksqmdkv2uUmwpRQLI1Ol7CIVWtk7D6kQkBYRIm7b2xUZl9NW3LGepHg5Cp3c0JFfAMispkplUoYp6QxEQ==" saltValue="n6s4jAN3vSnHCXgKrtc7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YWH1891</cp:lastModifiedBy>
  <cp:lastPrinted>2020-08-17T00:46:59Z</cp:lastPrinted>
  <dcterms:created xsi:type="dcterms:W3CDTF">2020-02-10T05:38:09Z</dcterms:created>
  <dcterms:modified xsi:type="dcterms:W3CDTF">2020-08-17T00:47:11Z</dcterms:modified>
  <cp:category/>
</cp:coreProperties>
</file>