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BE34" i="10" l="1"/>
  <c r="BE35" i="10" l="1"/>
  <c r="BE36"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<sst xmlns="http://schemas.openxmlformats.org/spreadsheetml/2006/main" count="1071" uniqueCount="622">
  <si>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</si>
  <si>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</si>
  <si>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</si>
  <si>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</si>
  <si>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</si>
  <si>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</si>
  <si>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</si>
  <si>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</si>
  <si>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</si>
  <si>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</si>
  <si>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</si>
  <si>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</si>
  <si>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</si>
  <si>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</si>
  <si>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</si>
  <si>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</si>
  <si>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</si>
  <si>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</si>
  <si>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</si>
  <si>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</si>
  <si>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</si>
  <si>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</si>
  <si>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</si>
  <si>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</si>
  <si>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</si>
  <si>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</si>
  <si>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</si>
  <si>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</si>
  <si>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</si>
  <si>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</si>
  <si>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</si>
  <si>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</si>
  <si>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</si>
  <si>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</si>
  <si>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</si>
  <si>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</si>
  <si>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</si>
  <si>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</si>
  <si>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</si>
  <si>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</si>
  <si>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</si>
  <si>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</si>
  <si>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</si>
  <si>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</si>
  <si>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</si>
  <si>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</si>
  <si>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</si>
  <si>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</si>
  <si>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</si>
  <si>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</si>
  <si>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</si>
  <si>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</si>
  <si>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</si>
  <si>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</si>
  <si>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</si>
  <si>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</si>
  <si>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</si>
  <si>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</si>
  <si>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</si>
  <si>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</si>
  <si>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</si>
  <si>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</si>
  <si>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</si>
  <si>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</si>
  <si>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</si>
  <si>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</si>
  <si>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</si>
  <si>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</si>
  <si>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</si>
  <si>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</si>
  <si>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</si>
  <si>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</si>
  <si>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</si>
  <si>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</si>
  <si>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</si>
  <si>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</si>
  <si>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</si>
  <si>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</si>
  <si>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</si>
  <si>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</si>
  <si>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</si>
  <si>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</si>
  <si>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</si>
  <si>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</si>
  <si>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</si>
  <si>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</si>
  <si>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</si>
  <si>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</si>
  <si>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</si>
  <si>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</si>
  <si>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</si>
  <si>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</si>
  <si>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</si>
  <si>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</si>
  <si>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</si>
  <si>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</si>
  <si>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</si>
  <si>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</si>
  <si>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</si>
  <si>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</si>
  <si>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</si>
  <si>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</si>
  <si>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</si>
  <si>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</si>
  <si>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</si>
  <si>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</si>
  <si>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</si>
  <si>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</si>
  <si>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</si>
  <si>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</si>
  <si>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</si>
  <si>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</si>
  <si>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</si>
  <si>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</si>
  <si>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</si>
  <si>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</si>
  <si>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</si>
  <si>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</si>
  <si>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</si>
  <si>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</si>
  <si>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</si>
  <si>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</si>
  <si>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</si>
  <si>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</si>
  <si>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</si>
  <si>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</si>
  <si>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</si>
  <si>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</si>
  <si>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</si>
  <si>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</si>
  <si>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</si>
  <si>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</si>
  <si>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</si>
  <si>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</si>
  <si>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</si>
  <si>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</si>
  <si>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</si>
  <si>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</si>
  <si>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</si>
  <si>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</si>
  <si>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</si>
  <si>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</si>
  <si>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</si>
  <si>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</si>
  <si>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</si>
  <si>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</si>
  <si>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</si>
  <si>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</si>
  <si>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</si>
  <si>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</si>
  <si>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</si>
  <si>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</si>
  <si>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</si>
  <si>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</si>
  <si>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</si>
  <si>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</si>
  <si>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</si>
  <si>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</si>
  <si>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</si>
  <si>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</si>
  <si>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</si>
  <si>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</si>
  <si>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</si>
  <si>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</si>
  <si>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</si>
  <si>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</si>
  <si>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</si>
  <si>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</si>
  <si>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</si>
  <si>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</si>
  <si>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</si>
  <si>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</si>
  <si>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</si>
  <si>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</si>
  <si>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</si>
  <si>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</si>
  <si>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</si>
  <si>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</si>
  <si>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</si>
  <si>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</si>
  <si>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</si>
  <si>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</si>
  <si>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</si>
  <si>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</si>
  <si>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</si>
  <si>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</si>
  <si>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</si>
  <si>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</si>
  <si>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</si>
  <si>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</si>
  <si>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</si>
  <si>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</si>
  <si>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</si>
  <si>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</si>
  <si>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</si>
  <si>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</si>
  <si>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</si>
  <si>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</si>
  <si>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</si>
  <si>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</si>
  <si>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</si>
  <si>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</si>
  <si>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</si>
  <si>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</si>
  <si>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</si>
  <si>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</si>
  <si>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</si>
  <si>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</si>
  <si>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</si>
  <si>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</si>
  <si>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</si>
  <si>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</si>
  <si>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</si>
  <si>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</si>
  <si>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</si>
  <si>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愛媛県八幡浜市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</si>
  <si>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</si>
  <si>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</si>
  <si>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</si>
  <si>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</si>
  <si>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</si>
  <si>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</si>
  <si>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</si>
  <si>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</si>
  <si>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</si>
  <si>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</si>
  <si>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</si>
  <si>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</si>
  <si>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</si>
  <si>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</si>
  <si>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</si>
  <si>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</si>
  <si>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</si>
  <si>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</si>
  <si>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</si>
  <si>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</si>
  <si>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</si>
  <si>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</si>
  <si>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</si>
  <si>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</si>
  <si>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</si>
  <si>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</si>
  <si>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</si>
  <si>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</si>
  <si>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</si>
  <si>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</si>
  <si>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</si>
  <si>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</si>
  <si>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</si>
  <si>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</si>
  <si>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</si>
  <si>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</si>
  <si>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</si>
  <si>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</si>
  <si>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</si>
  <si>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</si>
  <si>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</si>
  <si>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</si>
  <si>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</si>
  <si>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</si>
  <si>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</si>
  <si>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</si>
  <si>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</si>
  <si>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</si>
  <si>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</si>
  <si>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</si>
  <si>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</si>
  <si>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</si>
  <si>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</si>
  <si>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</si>
  <si>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</si>
  <si>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</si>
  <si>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</si>
  <si>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</si>
  <si>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</si>
  <si>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</si>
  <si>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</si>
  <si>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</si>
  <si>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</si>
  <si>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</si>
  <si>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</si>
  <si>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</si>
  <si>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</si>
  <si>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</si>
  <si>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</si>
  <si>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</si>
  <si>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</si>
  <si>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</si>
  <si>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</si>
  <si>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</si>
  <si>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</si>
  <si>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</si>
  <si>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</si>
  <si>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</si>
  <si>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</si>
  <si>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</si>
  <si>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</si>
  <si>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</si>
  <si>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</si>
  <si>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</si>
  <si>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</si>
  <si>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</si>
  <si>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</si>
  <si>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</si>
  <si>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</si>
  <si>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</si>
  <si>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</si>
  <si>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</si>
  <si>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</si>
  <si>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</si>
  <si>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</si>
  <si>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</si>
  <si>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</si>
  <si>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</si>
  <si>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</si>
  <si>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</si>
  <si>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</si>
  <si>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</si>
  <si>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</si>
  <si>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</si>
  <si>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</si>
  <si>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</si>
  <si>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</si>
  <si>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</si>
  <si>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</si>
  <si>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</si>
  <si>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</si>
  <si>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</si>
  <si>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</si>
  <si>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</si>
  <si>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</si>
  <si>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</si>
  <si>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</si>
  <si>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</si>
  <si>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</si>
  <si>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</si>
  <si>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</si>
  <si>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</si>
  <si>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</si>
  <si>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</si>
  <si>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</si>
  <si>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</si>
  <si>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</si>
  <si>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</si>
  <si>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</si>
  <si>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</si>
  <si>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</si>
  <si>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</si>
  <si>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</si>
  <si>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</si>
  <si>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</si>
  <si>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</si>
  <si>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</si>
  <si>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</si>
  <si>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</si>
  <si>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</si>
  <si>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</si>
  <si>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</si>
  <si>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</si>
  <si>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</si>
  <si>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</si>
  <si>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</si>
  <si>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</si>
  <si>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</si>
  <si>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</si>
  <si>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</si>
  <si>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</si>
  <si>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</si>
  <si>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</si>
  <si>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</si>
  <si>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</si>
  <si>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</si>
  <si>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</si>
  <si>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</si>
  <si>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</si>
  <si>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</si>
  <si>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</si>
  <si>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</si>
  <si>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</si>
  <si>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</si>
  <si>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</si>
  <si>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</si>
  <si>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</si>
  <si>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</si>
  <si>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</si>
  <si>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</si>
  <si>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</si>
  <si>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</si>
  <si>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</si>
  <si>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</si>
  <si>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</si>
  <si>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</si>
  <si>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</si>
  <si>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</si>
  <si>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</si>
  <si>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</si>
  <si>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</si>
  <si>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</si>
  <si>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</si>
  <si>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</si>
  <si>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</si>
  <si>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</si>
  <si>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</si>
  <si>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</si>
  <si>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</si>
  <si>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</si>
  <si>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</si>
  <si>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</si>
  <si>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</si>
  <si>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</si>
  <si>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</si>
  <si>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t>
    <phoneticPr fontId="5"/>
  </si>
  <si>
    <t>水道事業会計</t>
    <phoneticPr fontId="5"/>
  </si>
  <si>
    <t>法適用企業</t>
    <phoneticPr fontId="5"/>
  </si>
  <si>
    <t>市立八幡浜総合病院事業会計</t>
    <phoneticPr fontId="5"/>
  </si>
  <si>
    <t>法適用企業</t>
    <phoneticPr fontId="5"/>
  </si>
  <si>
    <t>下水道事業会計</t>
    <phoneticPr fontId="5"/>
  </si>
  <si>
    <t>簡易水道事業特別会計</t>
    <phoneticPr fontId="5"/>
  </si>
  <si>
    <t>法非適用企業</t>
    <phoneticPr fontId="5"/>
  </si>
  <si>
    <t>港湾整備事業特別会計</t>
    <phoneticPr fontId="5"/>
  </si>
  <si>
    <t>法非適用企業</t>
    <phoneticPr fontId="5"/>
  </si>
  <si>
    <t>水産物地方卸売市場事業特別会計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</si>
  <si>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</si>
  <si>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</si>
  <si>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</si>
  <si>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</si>
  <si>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</si>
  <si>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</si>
  <si>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</si>
  <si>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</si>
  <si>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</si>
  <si>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</si>
  <si>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</si>
  <si>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</si>
  <si>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</si>
  <si>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</si>
  <si>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</si>
  <si>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</si>
  <si>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</si>
  <si>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</si>
  <si>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</si>
  <si>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</si>
  <si>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</si>
  <si>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</si>
  <si>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</si>
  <si>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</si>
  <si>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</si>
  <si>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</si>
  <si>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</si>
  <si>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</si>
  <si>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</si>
  <si>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</si>
  <si>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</si>
  <si>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</si>
  <si>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</si>
  <si>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</si>
  <si>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</si>
  <si>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</si>
  <si>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</si>
  <si>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</si>
  <si>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</si>
  <si>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</si>
  <si>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</si>
  <si>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</si>
  <si>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</si>
  <si>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</si>
  <si>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</si>
  <si>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</si>
  <si>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</si>
  <si>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</si>
  <si>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</si>
  <si>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</si>
  <si>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</si>
  <si>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</si>
  <si>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</si>
  <si>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</si>
  <si>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</si>
  <si>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</si>
  <si>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</si>
  <si>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</si>
  <si>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</si>
  <si>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</si>
  <si>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</si>
  <si>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</si>
  <si>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</si>
  <si>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</si>
  <si>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</si>
  <si>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</si>
  <si>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</si>
  <si>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</si>
  <si>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</si>
  <si>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</si>
  <si>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</si>
  <si>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</si>
  <si>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</si>
  <si>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</si>
  <si>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</si>
  <si>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</si>
  <si>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</si>
  <si>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</si>
  <si>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</si>
  <si>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</si>
  <si>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</si>
  <si>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</si>
  <si>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</si>
  <si>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</si>
  <si>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</si>
  <si>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</si>
  <si>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</si>
  <si>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</si>
  <si>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</si>
  <si>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</si>
  <si>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</si>
  <si>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</si>
  <si>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</si>
  <si>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</si>
  <si>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</si>
  <si>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</si>
  <si>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</si>
  <si>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</si>
  <si>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</si>
  <si>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</si>
  <si>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</si>
  <si>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</si>
  <si>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</si>
  <si>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</si>
  <si>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</si>
  <si>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</si>
  <si>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</si>
  <si>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</si>
  <si>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</si>
  <si>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</si>
  <si>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</si>
  <si>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</si>
  <si>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</si>
  <si>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</si>
  <si>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</si>
  <si>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</si>
  <si>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</si>
  <si>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</si>
  <si>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</si>
  <si>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</si>
  <si>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</si>
  <si>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</si>
  <si>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</si>
  <si>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</si>
  <si>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</si>
  <si>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</si>
  <si>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</si>
  <si>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</si>
  <si>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</si>
  <si>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</si>
  <si>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</si>
  <si>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</si>
  <si>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</si>
  <si>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</si>
  <si>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</si>
  <si>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</si>
  <si>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</si>
  <si>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</si>
  <si>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</si>
  <si>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</si>
  <si>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</si>
  <si>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</si>
  <si>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</si>
  <si>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</si>
  <si>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</si>
  <si>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</si>
  <si>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</si>
  <si>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</si>
  <si>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</si>
  <si>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</si>
  <si>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3.07</t>
  </si>
  <si>
    <t>▲ 1.01</t>
  </si>
  <si>
    <t>市立八幡浜総合病院事業会計</t>
  </si>
  <si>
    <t>水道事業会計</t>
  </si>
  <si>
    <t>国民健康保険事業特別会計</t>
  </si>
  <si>
    <t>介護保険特別会計</t>
  </si>
  <si>
    <t>一般会計</t>
  </si>
  <si>
    <t>下水道事業会計</t>
  </si>
  <si>
    <t>後期高齢者医療特別会計</t>
  </si>
  <si>
    <t>港湾整備事業特別会計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</si>
  <si>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</si>
  <si>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</si>
  <si>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</si>
  <si>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</si>
  <si>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</si>
  <si>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</si>
  <si>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</si>
  <si>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</si>
  <si>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19"/>
  </si>
  <si>
    <t>地域福祉基金</t>
    <rPh sb="0" eb="2">
      <t>チイキ</t>
    </rPh>
    <rPh sb="2" eb="4">
      <t>フクシ</t>
    </rPh>
    <rPh sb="4" eb="6">
      <t>キキン</t>
    </rPh>
    <phoneticPr fontId="19"/>
  </si>
  <si>
    <t>奨学基金</t>
    <rPh sb="0" eb="2">
      <t>ショウガク</t>
    </rPh>
    <rPh sb="2" eb="4">
      <t>キキン</t>
    </rPh>
    <phoneticPr fontId="19"/>
  </si>
  <si>
    <t>養護老人ホーム基金</t>
    <rPh sb="0" eb="2">
      <t>ヨウゴ</t>
    </rPh>
    <rPh sb="2" eb="4">
      <t>ロウジン</t>
    </rPh>
    <rPh sb="7" eb="9">
      <t>キキン</t>
    </rPh>
    <phoneticPr fontId="19"/>
  </si>
  <si>
    <t>ふるさと創生基金</t>
    <rPh sb="4" eb="6">
      <t>ソウセイ</t>
    </rPh>
    <rPh sb="6" eb="8">
      <t>キキン</t>
    </rPh>
    <phoneticPr fontId="19"/>
  </si>
  <si>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</si>
  <si>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</si>
  <si>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</si>
  <si>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</si>
  <si>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</si>
  <si>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</si>
  <si>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</si>
  <si>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</si>
  <si>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</si>
  <si>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</si>
  <si>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phoneticPr fontId="2"/>
  </si>
  <si>
    <t>愛媛県後期高齢者医療広域連合（後期高齢者医療特別会計）</t>
    <phoneticPr fontId="2"/>
  </si>
  <si>
    <t>南予水道企業団</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</si>
  <si>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</si>
  <si>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</si>
  <si>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</si>
  <si>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</si>
  <si>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</si>
  <si>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</si>
  <si>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</si>
  <si>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市立八幡浜総合病院改築事業やフェリー埠頭再整備事業等の大型事業の実施に伴う地方債の発行により、高い水準で推移しており、今後も大型事業の継続等により、当面この傾向は続くものと予想される。実質公債費比率については、合併特例事業債や過疎対策事業債等の交付税算入率の高い地方債発行の割合が増加していること、財政調整基金等の充当可能基金が増加していること等により、減少傾向となっている。地方債発行額を元金償還額以下に抑える方針を原則とし、交付税算入率の高い地方債の発行を優先し、将来負担比率及び実質公債費比率の改善に努める。</t>
    <rPh sb="152" eb="154">
      <t>ゾウカ</t>
    </rPh>
    <rPh sb="161" eb="163">
      <t>ザイセイ</t>
    </rPh>
    <rPh sb="163" eb="165">
      <t>チョウセイ</t>
    </rPh>
    <rPh sb="165" eb="167">
      <t>キキン</t>
    </rPh>
    <rPh sb="167" eb="168">
      <t>トウ</t>
    </rPh>
    <rPh sb="169" eb="171">
      <t>ジュウトウ</t>
    </rPh>
    <rPh sb="171" eb="173">
      <t>カノウ</t>
    </rPh>
    <rPh sb="173" eb="175">
      <t>キキン</t>
    </rPh>
    <rPh sb="176" eb="178">
      <t>ゾウカ</t>
    </rPh>
    <rPh sb="184" eb="185">
      <t>ナド</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</si>
  <si>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</si>
  <si>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</si>
  <si>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</si>
  <si>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市立八幡浜総合病院改築事業やフェリー埠頭再整備事業等の大業事業の実施に伴う地方債の発行により、高い水準で推移しており、今後も大型事業の継続等により、当面この傾向は続くものと予想される。有形固定資産減価償却率は、市民文化活動センター建設事業や保内総合児童センター建設事業等により改善し、類似団体平均値を下回った。今後、施設の更新については、固定資産台帳等を活用し、施設の経年状況等を比較・分析しながら、中長期的な視点で検討する。</t>
    <rPh sb="127" eb="129">
      <t>ケンセツ</t>
    </rPh>
    <rPh sb="129" eb="131">
      <t>ジギョウ</t>
    </rPh>
    <rPh sb="142" eb="144">
      <t>ケンセツ</t>
    </rPh>
    <rPh sb="144" eb="146">
      <t>ジギョウ</t>
    </rPh>
    <rPh sb="146" eb="147">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</si>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</sst>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DD3-4E41-A31D-DD8EBDDC3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71645</c:v>
                </c:pt>
                <c:pt idx="1">
                  <c:v>95620</c:v>
                </c:pt>
                <c:pt idx="2">
                  <c:v>97184</c:v>
                </c:pt>
                <c:pt idx="3">
                  <c:v>157978</c:v>
                </c:pt>
                <c:pt idx="4">
                  <c:v>112953</c:v>
                </c:pt>
              </c:numCache>
            </c:numRef>
          </c:val>
          <c:smooth val="0"/>
          <c:extLst>
            <c:ext xmlns:c16="http://schemas.microsoft.com/office/drawing/2014/chart" uri="{C3380CC4-5D6E-409C-BE32-E72D297353CC}">
              <c16:uniqueId val="{00000001-9DD3-4E41-A31D-DD8EBDDC37D8}"/>
            </c:ext>
          </c:extLst>
        </c:ser>
        <c:dLbls>
          <c:showLegendKey val="0"/>
          <c:showVal val="0"/>
          <c:showCatName val="0"/>
          <c:showSerName val="0"/>
          <c:showPercent val="0"/>
          <c:showBubbleSize val="0"/>
        </c:dLbls>
        <c:marker val="1"/>
        <c:smooth val="0"/>
        <c:axId val="375954248"/>
        <c:axId val="375308616"/>
      </c:lineChart>
      <c:catAx>
        <c:axId val="375954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308616"/>
        <c:crosses val="autoZero"/>
        <c:auto val="1"/>
        <c:lblAlgn val="ctr"/>
        <c:lblOffset val="100"/>
        <c:tickLblSkip val="1"/>
        <c:tickMarkSkip val="1"/>
        <c:noMultiLvlLbl val="0"/>
      </c:catAx>
      <c:valAx>
        <c:axId val="375308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954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0.77</c:v>
                </c:pt>
                <c:pt idx="1">
                  <c:v>1.92</c:v>
                </c:pt>
                <c:pt idx="2">
                  <c:v>2.94</c:v>
                </c:pt>
                <c:pt idx="3">
                  <c:v>2.41</c:v>
                </c:pt>
                <c:pt idx="4">
                  <c:v>0.56999999999999995</c:v>
                </c:pt>
              </c:numCache>
            </c:numRef>
          </c:val>
          <c:extLst>
            <c:ext xmlns:c16="http://schemas.microsoft.com/office/drawing/2014/chart" uri="{C3380CC4-5D6E-409C-BE32-E72D297353CC}">
              <c16:uniqueId val="{00000000-8F48-412A-92F7-2A92C24668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23.69</c:v>
                </c:pt>
                <c:pt idx="2">
                  <c:v>24.87</c:v>
                </c:pt>
                <c:pt idx="3">
                  <c:v>26.58</c:v>
                </c:pt>
                <c:pt idx="4">
                  <c:v>26.23</c:v>
                </c:pt>
              </c:numCache>
            </c:numRef>
          </c:val>
          <c:extLst>
            <c:ext xmlns:c16="http://schemas.microsoft.com/office/drawing/2014/chart" uri="{C3380CC4-5D6E-409C-BE32-E72D297353CC}">
              <c16:uniqueId val="{00000001-8F48-412A-92F7-2A92C24668AD}"/>
            </c:ext>
          </c:extLst>
        </c:ser>
        <c:dLbls>
          <c:showLegendKey val="0"/>
          <c:showVal val="0"/>
          <c:showCatName val="0"/>
          <c:showSerName val="0"/>
          <c:showPercent val="0"/>
          <c:showBubbleSize val="0"/>
        </c:dLbls>
        <c:gapWidth val="250"/>
        <c:overlap val="100"/>
        <c:axId val="497001864"/>
        <c:axId val="49699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-3.07</c:v>
                </c:pt>
                <c:pt idx="1">
                  <c:v>1.54</c:v>
                </c:pt>
                <c:pt idx="2">
                  <c:v>1.98</c:v>
                </c:pt>
                <c:pt idx="3">
                  <c:v>0.93</c:v>
                </c:pt>
                <c:pt idx="4">
                  <c:v>-1.01</c:v>
                </c:pt>
              </c:numCache>
            </c:numRef>
          </c:val>
          <c:smooth val="0"/>
          <c:extLst>
            <c:ext xmlns:c16="http://schemas.microsoft.com/office/drawing/2014/chart" uri="{C3380CC4-5D6E-409C-BE32-E72D297353CC}">
              <c16:uniqueId val="{00000002-8F48-412A-92F7-2A92C24668AD}"/>
            </c:ext>
          </c:extLst>
        </c:ser>
        <c:dLbls>
          <c:showLegendKey val="0"/>
          <c:showVal val="0"/>
          <c:showCatName val="0"/>
          <c:showSerName val="0"/>
          <c:showPercent val="0"/>
          <c:showBubbleSize val="0"/>
        </c:dLbls>
        <c:marker val="1"/>
        <c:smooth val="0"/>
        <c:axId val="497001864"/>
        <c:axId val="496998336"/>
      </c:lineChart>
      <c:catAx>
        <c:axId val="49700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998336"/>
        <c:crosses val="autoZero"/>
        <c:auto val="1"/>
        <c:lblAlgn val="ctr"/>
        <c:lblOffset val="100"/>
        <c:tickLblSkip val="1"/>
        <c:tickMarkSkip val="1"/>
        <c:noMultiLvlLbl val="0"/>
      </c:catAx>
      <c:valAx>
        <c:axId val="49699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0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0-561B-4A11-92FA-AE3C7CA20D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1B-4A11-92FA-AE3C7CA20DA2}"/>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1B-4A11-92FA-AE3C7CA20D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3-561B-4A11-92FA-AE3C7CA20DA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0.51</c:v>
                </c:pt>
                <c:pt idx="8">
                  <c:v>#N/A</c:v>
                </c:pt>
                <c:pt idx="9">
                  <c:v>0.5</c:v>
                </c:pt>
              </c:numCache>
            </c:numRef>
          </c:val>
          <c:extLst>
            <c:ext xmlns:c16="http://schemas.microsoft.com/office/drawing/2014/chart" uri="{C3380CC4-5D6E-409C-BE32-E72D297353CC}">
              <c16:uniqueId val="{00000004-561B-4A11-92FA-AE3C7CA20DA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1.91</c:v>
                </c:pt>
                <c:pt idx="4">
                  <c:v>#N/A</c:v>
                </c:pt>
                <c:pt idx="5">
                  <c:v>2.94</c:v>
                </c:pt>
                <c:pt idx="6">
                  <c:v>#N/A</c:v>
                </c:pt>
                <c:pt idx="7">
                  <c:v>2.4</c:v>
                </c:pt>
                <c:pt idx="8">
                  <c:v>#N/A</c:v>
                </c:pt>
                <c:pt idx="9">
                  <c:v>0.56999999999999995</c:v>
                </c:pt>
              </c:numCache>
            </c:numRef>
          </c:val>
          <c:extLst>
            <c:ext xmlns:c16="http://schemas.microsoft.com/office/drawing/2014/chart" uri="{C3380CC4-5D6E-409C-BE32-E72D297353CC}">
              <c16:uniqueId val="{00000005-561B-4A11-92FA-AE3C7CA20D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0.67</c:v>
                </c:pt>
                <c:pt idx="2">
                  <c:v>#N/A</c:v>
                </c:pt>
                <c:pt idx="3">
                  <c:v>0.78</c:v>
                </c:pt>
                <c:pt idx="4">
                  <c:v>#N/A</c:v>
                </c:pt>
                <c:pt idx="5">
                  <c:v>0.62</c:v>
                </c:pt>
                <c:pt idx="6">
                  <c:v>#N/A</c:v>
                </c:pt>
                <c:pt idx="7">
                  <c:v>0.12</c:v>
                </c:pt>
                <c:pt idx="8">
                  <c:v>#N/A</c:v>
                </c:pt>
                <c:pt idx="9">
                  <c:v>0.62</c:v>
                </c:pt>
              </c:numCache>
            </c:numRef>
          </c:val>
          <c:extLst>
            <c:ext xmlns:c16="http://schemas.microsoft.com/office/drawing/2014/chart" uri="{C3380CC4-5D6E-409C-BE32-E72D297353CC}">
              <c16:uniqueId val="{00000006-561B-4A11-92FA-AE3C7CA20DA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0.27</c:v>
                </c:pt>
                <c:pt idx="2">
                  <c:v>#N/A</c:v>
                </c:pt>
                <c:pt idx="3">
                  <c:v>1.65</c:v>
                </c:pt>
                <c:pt idx="4">
                  <c:v>#N/A</c:v>
                </c:pt>
                <c:pt idx="5">
                  <c:v>1.63</c:v>
                </c:pt>
                <c:pt idx="6">
                  <c:v>#N/A</c:v>
                </c:pt>
                <c:pt idx="7">
                  <c:v>0.76</c:v>
                </c:pt>
                <c:pt idx="8">
                  <c:v>#N/A</c:v>
                </c:pt>
                <c:pt idx="9">
                  <c:v>1</c:v>
                </c:pt>
              </c:numCache>
            </c:numRef>
          </c:val>
          <c:extLst>
            <c:ext xmlns:c16="http://schemas.microsoft.com/office/drawing/2014/chart" uri="{C3380CC4-5D6E-409C-BE32-E72D297353CC}">
              <c16:uniqueId val="{00000007-561B-4A11-92FA-AE3C7CA20DA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8.27</c:v>
                </c:pt>
                <c:pt idx="2">
                  <c:v>#N/A</c:v>
                </c:pt>
                <c:pt idx="3">
                  <c:v>9.1199999999999992</c:v>
                </c:pt>
                <c:pt idx="4">
                  <c:v>#N/A</c:v>
                </c:pt>
                <c:pt idx="5">
                  <c:v>10.029999999999999</c:v>
                </c:pt>
                <c:pt idx="6">
                  <c:v>#N/A</c:v>
                </c:pt>
                <c:pt idx="7">
                  <c:v>9.74</c:v>
                </c:pt>
                <c:pt idx="8">
                  <c:v>#N/A</c:v>
                </c:pt>
                <c:pt idx="9">
                  <c:v>10.23</c:v>
                </c:pt>
              </c:numCache>
            </c:numRef>
          </c:val>
          <c:extLst>
            <c:ext xmlns:c16="http://schemas.microsoft.com/office/drawing/2014/chart" uri="{C3380CC4-5D6E-409C-BE32-E72D297353CC}">
              <c16:uniqueId val="{00000008-561B-4A11-92FA-AE3C7CA20DA2}"/>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18.84</c:v>
                </c:pt>
                <c:pt idx="2">
                  <c:v>#N/A</c:v>
                </c:pt>
                <c:pt idx="3">
                  <c:v>20.81</c:v>
                </c:pt>
                <c:pt idx="4">
                  <c:v>#N/A</c:v>
                </c:pt>
                <c:pt idx="5">
                  <c:v>23.08</c:v>
                </c:pt>
                <c:pt idx="6">
                  <c:v>#N/A</c:v>
                </c:pt>
                <c:pt idx="7">
                  <c:v>24.4</c:v>
                </c:pt>
                <c:pt idx="8">
                  <c:v>#N/A</c:v>
                </c:pt>
                <c:pt idx="9">
                  <c:v>28.35</c:v>
                </c:pt>
              </c:numCache>
            </c:numRef>
          </c:val>
          <c:extLst>
            <c:ext xmlns:c16="http://schemas.microsoft.com/office/drawing/2014/chart" uri="{C3380CC4-5D6E-409C-BE32-E72D297353CC}">
              <c16:uniqueId val="{00000009-561B-4A11-92FA-AE3C7CA20DA2}"/>
            </c:ext>
          </c:extLst>
        </c:ser>
        <c:dLbls>
          <c:showLegendKey val="0"/>
          <c:showVal val="0"/>
          <c:showCatName val="0"/>
          <c:showSerName val="0"/>
          <c:showPercent val="0"/>
          <c:showBubbleSize val="0"/>
        </c:dLbls>
        <c:gapWidth val="150"/>
        <c:overlap val="100"/>
        <c:axId val="496999120"/>
        <c:axId val="496998728"/>
      </c:barChart>
      <c:catAx>
        <c:axId val="49699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998728"/>
        <c:crosses val="autoZero"/>
        <c:auto val="1"/>
        <c:lblAlgn val="ctr"/>
        <c:lblOffset val="100"/>
        <c:tickLblSkip val="1"/>
        <c:tickMarkSkip val="1"/>
        <c:noMultiLvlLbl val="0"/>
      </c:catAx>
      <c:valAx>
        <c:axId val="49699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99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2551</c:v>
                </c:pt>
                <c:pt idx="8">
                  <c:v>2569</c:v>
                </c:pt>
                <c:pt idx="11">
                  <c:v>2524</c:v>
                </c:pt>
                <c:pt idx="14">
                  <c:v>2552</c:v>
                </c:pt>
              </c:numCache>
            </c:numRef>
          </c:val>
          <c:extLst>
            <c:ext xmlns:c16="http://schemas.microsoft.com/office/drawing/2014/chart" uri="{C3380CC4-5D6E-409C-BE32-E72D297353CC}">
              <c16:uniqueId val="{00000000-B023-46F1-8B8D-2409C7CD07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23-46F1-8B8D-2409C7CD07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c:v>
                </c:pt>
                <c:pt idx="3">
                  <c:v>89</c:v>
                </c:pt>
                <c:pt idx="6">
                  <c:v>78</c:v>
                </c:pt>
                <c:pt idx="9">
                  <c:v>64</c:v>
                </c:pt>
                <c:pt idx="12">
                  <c:v>39</c:v>
                </c:pt>
              </c:numCache>
            </c:numRef>
          </c:val>
          <c:extLst>
            <c:ext xmlns:c16="http://schemas.microsoft.com/office/drawing/2014/chart" uri="{C3380CC4-5D6E-409C-BE32-E72D297353CC}">
              <c16:uniqueId val="{00000002-B023-46F1-8B8D-2409C7CD07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6</c:v>
                </c:pt>
                <c:pt idx="6">
                  <c:v>6</c:v>
                </c:pt>
                <c:pt idx="9">
                  <c:v>3</c:v>
                </c:pt>
                <c:pt idx="12">
                  <c:v>3</c:v>
                </c:pt>
              </c:numCache>
            </c:numRef>
          </c:val>
          <c:extLst>
            <c:ext xmlns:c16="http://schemas.microsoft.com/office/drawing/2014/chart" uri="{C3380CC4-5D6E-409C-BE32-E72D297353CC}">
              <c16:uniqueId val="{00000003-B023-46F1-8B8D-2409C7CD07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1072</c:v>
                </c:pt>
                <c:pt idx="3">
                  <c:v>1062</c:v>
                </c:pt>
                <c:pt idx="6">
                  <c:v>959</c:v>
                </c:pt>
                <c:pt idx="9">
                  <c:v>1081</c:v>
                </c:pt>
                <c:pt idx="12">
                  <c:v>1104</c:v>
                </c:pt>
              </c:numCache>
            </c:numRef>
          </c:val>
          <c:extLst>
            <c:ext xmlns:c16="http://schemas.microsoft.com/office/drawing/2014/chart" uri="{C3380CC4-5D6E-409C-BE32-E72D297353CC}">
              <c16:uniqueId val="{00000004-B023-46F1-8B8D-2409C7CD07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3-46F1-8B8D-2409C7CD07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23-46F1-8B8D-2409C7CD07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2399</c:v>
                </c:pt>
                <c:pt idx="3">
                  <c:v>2364</c:v>
                </c:pt>
                <c:pt idx="6">
                  <c:v>2282</c:v>
                </c:pt>
                <c:pt idx="9">
                  <c:v>2253</c:v>
                </c:pt>
                <c:pt idx="12">
                  <c:v>2261</c:v>
                </c:pt>
              </c:numCache>
            </c:numRef>
          </c:val>
          <c:extLst>
            <c:ext xmlns:c16="http://schemas.microsoft.com/office/drawing/2014/chart" uri="{C3380CC4-5D6E-409C-BE32-E72D297353CC}">
              <c16:uniqueId val="{00000007-B023-46F1-8B8D-2409C7CD07C8}"/>
            </c:ext>
          </c:extLst>
        </c:ser>
        <c:dLbls>
          <c:showLegendKey val="0"/>
          <c:showVal val="0"/>
          <c:showCatName val="0"/>
          <c:showSerName val="0"/>
          <c:showPercent val="0"/>
          <c:showBubbleSize val="0"/>
        </c:dLbls>
        <c:gapWidth val="100"/>
        <c:overlap val="100"/>
        <c:axId val="504270048"/>
        <c:axId val="5042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1030</c:v>
                </c:pt>
                <c:pt idx="2">
                  <c:v>#N/A</c:v>
                </c:pt>
                <c:pt idx="3">
                  <c:v>#N/A</c:v>
                </c:pt>
                <c:pt idx="4">
                  <c:v>970</c:v>
                </c:pt>
                <c:pt idx="5">
                  <c:v>#N/A</c:v>
                </c:pt>
                <c:pt idx="6">
                  <c:v>#N/A</c:v>
                </c:pt>
                <c:pt idx="7">
                  <c:v>756</c:v>
                </c:pt>
                <c:pt idx="8">
                  <c:v>#N/A</c:v>
                </c:pt>
                <c:pt idx="9">
                  <c:v>#N/A</c:v>
                </c:pt>
                <c:pt idx="10">
                  <c:v>877</c:v>
                </c:pt>
                <c:pt idx="11">
                  <c:v>#N/A</c:v>
                </c:pt>
                <c:pt idx="12">
                  <c:v>#N/A</c:v>
                </c:pt>
                <c:pt idx="13">
                  <c:v>855</c:v>
                </c:pt>
                <c:pt idx="14">
                  <c:v>#N/A</c:v>
                </c:pt>
              </c:numCache>
            </c:numRef>
          </c:val>
          <c:smooth val="0"/>
          <c:extLst>
            <c:ext xmlns:c16="http://schemas.microsoft.com/office/drawing/2014/chart" uri="{C3380CC4-5D6E-409C-BE32-E72D297353CC}">
              <c16:uniqueId val="{00000008-B023-46F1-8B8D-2409C7CD07C8}"/>
            </c:ext>
          </c:extLst>
        </c:ser>
        <c:dLbls>
          <c:showLegendKey val="0"/>
          <c:showVal val="0"/>
          <c:showCatName val="0"/>
          <c:showSerName val="0"/>
          <c:showPercent val="0"/>
          <c:showBubbleSize val="0"/>
        </c:dLbls>
        <c:marker val="1"/>
        <c:smooth val="0"/>
        <c:axId val="504270048"/>
        <c:axId val="504268480"/>
      </c:lineChart>
      <c:catAx>
        <c:axId val="5042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268480"/>
        <c:crosses val="autoZero"/>
        <c:auto val="1"/>
        <c:lblAlgn val="ctr"/>
        <c:lblOffset val="100"/>
        <c:tickLblSkip val="1"/>
        <c:tickMarkSkip val="1"/>
        <c:noMultiLvlLbl val="0"/>
      </c:catAx>
      <c:valAx>
        <c:axId val="5042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7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24723</c:v>
                </c:pt>
                <c:pt idx="5">
                  <c:v>24507</c:v>
                </c:pt>
                <c:pt idx="8">
                  <c:v>24519</c:v>
                </c:pt>
                <c:pt idx="11">
                  <c:v>25459</c:v>
                </c:pt>
                <c:pt idx="14">
                  <c:v>26374</c:v>
                </c:pt>
              </c:numCache>
            </c:numRef>
          </c:val>
          <c:extLst>
            <c:ext xmlns:c16="http://schemas.microsoft.com/office/drawing/2014/chart" uri="{C3380CC4-5D6E-409C-BE32-E72D297353CC}">
              <c16:uniqueId val="{00000000-1E44-4A34-BB88-0E14BC74E7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1749</c:v>
                </c:pt>
                <c:pt idx="5">
                  <c:v>1526</c:v>
                </c:pt>
                <c:pt idx="8">
                  <c:v>1237</c:v>
                </c:pt>
                <c:pt idx="11">
                  <c:v>972</c:v>
                </c:pt>
                <c:pt idx="14">
                  <c:v>784</c:v>
                </c:pt>
              </c:numCache>
            </c:numRef>
          </c:val>
          <c:extLst>
            <c:ext xmlns:c16="http://schemas.microsoft.com/office/drawing/2014/chart" uri="{C3380CC4-5D6E-409C-BE32-E72D297353CC}">
              <c16:uniqueId val="{00000001-1E44-4A34-BB88-0E14BC74E7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4281</c:v>
                </c:pt>
                <c:pt idx="5">
                  <c:v>4340</c:v>
                </c:pt>
                <c:pt idx="8">
                  <c:v>4449</c:v>
                </c:pt>
                <c:pt idx="11">
                  <c:v>4620</c:v>
                </c:pt>
                <c:pt idx="14">
                  <c:v>5365</c:v>
                </c:pt>
              </c:numCache>
            </c:numRef>
          </c:val>
          <c:extLst>
            <c:ext xmlns:c16="http://schemas.microsoft.com/office/drawing/2014/chart" uri="{C3380CC4-5D6E-409C-BE32-E72D297353CC}">
              <c16:uniqueId val="{00000002-1E44-4A34-BB88-0E14BC74E7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44-4A34-BB88-0E14BC74E7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44-4A34-BB88-0E14BC74E7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c:v>
                </c:pt>
                <c:pt idx="3">
                  <c:v>26</c:v>
                </c:pt>
                <c:pt idx="6">
                  <c:v>26</c:v>
                </c:pt>
                <c:pt idx="9">
                  <c:v>25</c:v>
                </c:pt>
                <c:pt idx="12">
                  <c:v>21</c:v>
                </c:pt>
              </c:numCache>
            </c:numRef>
          </c:val>
          <c:extLst>
            <c:ext xmlns:c16="http://schemas.microsoft.com/office/drawing/2014/chart" uri="{C3380CC4-5D6E-409C-BE32-E72D297353CC}">
              <c16:uniqueId val="{00000005-1E44-4A34-BB88-0E14BC74E7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2292</c:v>
                </c:pt>
                <c:pt idx="3">
                  <c:v>2236</c:v>
                </c:pt>
                <c:pt idx="6">
                  <c:v>2212</c:v>
                </c:pt>
                <c:pt idx="9">
                  <c:v>2254</c:v>
                </c:pt>
                <c:pt idx="12">
                  <c:v>2280</c:v>
                </c:pt>
              </c:numCache>
            </c:numRef>
          </c:val>
          <c:extLst>
            <c:ext xmlns:c16="http://schemas.microsoft.com/office/drawing/2014/chart" uri="{C3380CC4-5D6E-409C-BE32-E72D297353CC}">
              <c16:uniqueId val="{00000006-1E44-4A34-BB88-0E14BC74E7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c:v>
                </c:pt>
                <c:pt idx="3">
                  <c:v>133</c:v>
                </c:pt>
                <c:pt idx="6">
                  <c:v>142</c:v>
                </c:pt>
                <c:pt idx="9">
                  <c:v>215</c:v>
                </c:pt>
                <c:pt idx="12">
                  <c:v>436</c:v>
                </c:pt>
              </c:numCache>
            </c:numRef>
          </c:val>
          <c:extLst>
            <c:ext xmlns:c16="http://schemas.microsoft.com/office/drawing/2014/chart" uri="{C3380CC4-5D6E-409C-BE32-E72D297353CC}">
              <c16:uniqueId val="{00000007-1E44-4A34-BB88-0E14BC74E7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14372</c:v>
                </c:pt>
                <c:pt idx="3">
                  <c:v>13057</c:v>
                </c:pt>
                <c:pt idx="6">
                  <c:v>12481</c:v>
                </c:pt>
                <c:pt idx="9">
                  <c:v>11450</c:v>
                </c:pt>
                <c:pt idx="12">
                  <c:v>11455</c:v>
                </c:pt>
              </c:numCache>
            </c:numRef>
          </c:val>
          <c:extLst>
            <c:ext xmlns:c16="http://schemas.microsoft.com/office/drawing/2014/chart" uri="{C3380CC4-5D6E-409C-BE32-E72D297353CC}">
              <c16:uniqueId val="{00000008-1E44-4A34-BB88-0E14BC74E7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347</c:v>
                </c:pt>
                <c:pt idx="3">
                  <c:v>268</c:v>
                </c:pt>
                <c:pt idx="6">
                  <c:v>198</c:v>
                </c:pt>
                <c:pt idx="9">
                  <c:v>139</c:v>
                </c:pt>
                <c:pt idx="12">
                  <c:v>103</c:v>
                </c:pt>
              </c:numCache>
            </c:numRef>
          </c:val>
          <c:extLst>
            <c:ext xmlns:c16="http://schemas.microsoft.com/office/drawing/2014/chart" uri="{C3380CC4-5D6E-409C-BE32-E72D297353CC}">
              <c16:uniqueId val="{00000009-1E44-4A34-BB88-0E14BC74E7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21611</c:v>
                </c:pt>
                <c:pt idx="3">
                  <c:v>21723</c:v>
                </c:pt>
                <c:pt idx="6">
                  <c:v>22396</c:v>
                </c:pt>
                <c:pt idx="9">
                  <c:v>23859</c:v>
                </c:pt>
                <c:pt idx="12">
                  <c:v>24320</c:v>
                </c:pt>
              </c:numCache>
            </c:numRef>
          </c:val>
          <c:extLst>
            <c:ext xmlns:c16="http://schemas.microsoft.com/office/drawing/2014/chart" uri="{C3380CC4-5D6E-409C-BE32-E72D297353CC}">
              <c16:uniqueId val="{0000000A-1E44-4A34-BB88-0E14BC74E746}"/>
            </c:ext>
          </c:extLst>
        </c:ser>
        <c:dLbls>
          <c:showLegendKey val="0"/>
          <c:showVal val="0"/>
          <c:showCatName val="0"/>
          <c:showSerName val="0"/>
          <c:showPercent val="0"/>
          <c:showBubbleSize val="0"/>
        </c:dLbls>
        <c:gapWidth val="100"/>
        <c:overlap val="100"/>
        <c:axId val="504269656"/>
        <c:axId val="50427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8059</c:v>
                </c:pt>
                <c:pt idx="2">
                  <c:v>#N/A</c:v>
                </c:pt>
                <c:pt idx="3">
                  <c:v>#N/A</c:v>
                </c:pt>
                <c:pt idx="4">
                  <c:v>7069</c:v>
                </c:pt>
                <c:pt idx="5">
                  <c:v>#N/A</c:v>
                </c:pt>
                <c:pt idx="6">
                  <c:v>#N/A</c:v>
                </c:pt>
                <c:pt idx="7">
                  <c:v>7251</c:v>
                </c:pt>
                <c:pt idx="8">
                  <c:v>#N/A</c:v>
                </c:pt>
                <c:pt idx="9">
                  <c:v>#N/A</c:v>
                </c:pt>
                <c:pt idx="10">
                  <c:v>6892</c:v>
                </c:pt>
                <c:pt idx="11">
                  <c:v>#N/A</c:v>
                </c:pt>
                <c:pt idx="12">
                  <c:v>#N/A</c:v>
                </c:pt>
                <c:pt idx="13">
                  <c:v>6091</c:v>
                </c:pt>
                <c:pt idx="14">
                  <c:v>#N/A</c:v>
                </c:pt>
              </c:numCache>
            </c:numRef>
          </c:val>
          <c:smooth val="0"/>
          <c:extLst>
            <c:ext xmlns:c16="http://schemas.microsoft.com/office/drawing/2014/chart" uri="{C3380CC4-5D6E-409C-BE32-E72D297353CC}">
              <c16:uniqueId val="{0000000B-1E44-4A34-BB88-0E14BC74E746}"/>
            </c:ext>
          </c:extLst>
        </c:ser>
        <c:dLbls>
          <c:showLegendKey val="0"/>
          <c:showVal val="0"/>
          <c:showCatName val="0"/>
          <c:showSerName val="0"/>
          <c:showPercent val="0"/>
          <c:showBubbleSize val="0"/>
        </c:dLbls>
        <c:marker val="1"/>
        <c:smooth val="0"/>
        <c:axId val="504269656"/>
        <c:axId val="504271616"/>
      </c:lineChart>
      <c:catAx>
        <c:axId val="50426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271616"/>
        <c:crosses val="autoZero"/>
        <c:auto val="1"/>
        <c:lblAlgn val="ctr"/>
        <c:lblOffset val="100"/>
        <c:tickLblSkip val="1"/>
        <c:tickMarkSkip val="1"/>
        <c:noMultiLvlLbl val="0"/>
      </c:catAx>
      <c:valAx>
        <c:axId val="50427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6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2771</c:v>
                </c:pt>
                <c:pt idx="1">
                  <c:v>2936</c:v>
                </c:pt>
                <c:pt idx="2">
                  <c:v>3020</c:v>
                </c:pt>
              </c:numCache>
            </c:numRef>
          </c:val>
          <c:extLst>
            <c:ext xmlns:c16="http://schemas.microsoft.com/office/drawing/2014/chart" uri="{C3380CC4-5D6E-409C-BE32-E72D297353CC}">
              <c16:uniqueId val="{00000000-C12C-4BC7-977F-EC611EF841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746</c:v>
                </c:pt>
                <c:pt idx="1">
                  <c:v>759</c:v>
                </c:pt>
                <c:pt idx="2">
                  <c:v>767</c:v>
                </c:pt>
              </c:numCache>
            </c:numRef>
          </c:val>
          <c:extLst>
            <c:ext xmlns:c16="http://schemas.microsoft.com/office/drawing/2014/chart" uri="{C3380CC4-5D6E-409C-BE32-E72D297353CC}">
              <c16:uniqueId val="{00000001-C12C-4BC7-977F-EC611EF841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2059</c:v>
                </c:pt>
                <c:pt idx="1">
                  <c:v>2013</c:v>
                </c:pt>
                <c:pt idx="2">
                  <c:v>1978</c:v>
                </c:pt>
              </c:numCache>
            </c:numRef>
          </c:val>
          <c:extLst>
            <c:ext xmlns:c16="http://schemas.microsoft.com/office/drawing/2014/chart" uri="{C3380CC4-5D6E-409C-BE32-E72D297353CC}">
              <c16:uniqueId val="{00000002-C12C-4BC7-977F-EC611EF84135}"/>
            </c:ext>
          </c:extLst>
        </c:ser>
        <c:dLbls>
          <c:showLegendKey val="0"/>
          <c:showVal val="0"/>
          <c:showCatName val="0"/>
          <c:showSerName val="0"/>
          <c:showPercent val="0"/>
          <c:showBubbleSize val="0"/>
        </c:dLbls>
        <c:gapWidth val="120"/>
        <c:overlap val="100"/>
        <c:axId val="504271224"/>
        <c:axId val="504272400"/>
      </c:barChart>
      <c:catAx>
        <c:axId val="50427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272400"/>
        <c:crosses val="autoZero"/>
        <c:auto val="1"/>
        <c:lblAlgn val="ctr"/>
        <c:lblOffset val="100"/>
        <c:tickLblSkip val="1"/>
        <c:tickMarkSkip val="1"/>
        <c:noMultiLvlLbl val="0"/>
      </c:catAx>
      <c:valAx>
        <c:axId val="50427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27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{F2E38FCB-6005-4CCE-841E-82FAFCC63BFA}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19-4A9F-BB13-AC3BA33F5C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{969C05B5-1883-4625-8F08-C95CBDA8BB13}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9-4A9F-BB13-AC3BA33F5C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{52CCF865-A519-4579-AECB-E8D3610BD5A5}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9-4A9F-BB13-AC3BA33F5C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{D0BE2245-70A4-45CF-9845-4A7993D87F38}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9-4A9F-BB13-AC3BA33F5C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{B6EAA86E-6068-4233-BADB-E03B9A6CDBE4}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9-4A9F-BB13-AC3BA33F5CB8}"/>
                </c:ext>
              </c:extLst>
            </c:dLbl>
            <c:dLbl>
              <c:idx val="8"/>
              <c:layout>
                <c:manualLayout>
                  <c:x val="-4.57975696051242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{20F6896E-9902-4344-8812-F8C69B6464CE}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19-4A9F-BB13-AC3BA33F5CB8}"/>
                </c:ext>
              </c:extLst>
            </c:dLbl>
            <c:dLbl>
              <c:idx val="16"/>
              <c:layout>
                <c:manualLayout>
                  <c:x val="-1.849283133402043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{0049DA4D-EBE4-47C1-A936-EDB63337FB75}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19-4A9F-BB13-AC3BA33F5C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{5AA11A8B-2411-4838-83CE-5484EDBAEC22}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19-4A9F-BB13-AC3BA33F5C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{6C1674A8-D812-4D71-86A1-973ADFB4B960}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19-4A9F-BB13-AC3BA33F5C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62.6</c:v>
                </c:pt>
                <c:pt idx="16">
                  <c:v>62.6</c:v>
                </c:pt>
                <c:pt idx="24">
                  <c:v>61.6</c:v>
                </c:pt>
                <c:pt idx="32">
                  <c:v>60.8</c:v>
                </c:pt>
              </c:numCache>
            </c:numRef>
          </c:xVal>
          <c:yVal>
            <c:numRef>
              <c:f>公会計指標分析・財政指標組合せ分析表!$BP$51:$DC$51</c:f>
              <c:numCache>
                <c:formatCode>#,##0.0;"▲ "#,##0.0</c:formatCode>
                <c:ptCount val="40"/>
                <c:pt idx="0">
                  <c:v>87.4</c:v>
                </c:pt>
                <c:pt idx="8">
                  <c:v>77.900000000000006</c:v>
                </c:pt>
                <c:pt idx="16">
                  <c:v>80.900000000000006</c:v>
                </c:pt>
                <c:pt idx="24">
                  <c:v>77.8</c:v>
                </c:pt>
                <c:pt idx="32">
                  <c:v>65.900000000000006</c:v>
                </c:pt>
              </c:numCache>
            </c:numRef>
          </c:yVal>
          <c:smooth val="0"/>
          <c:extLst>
            <c:ext xmlns:c16="http://schemas.microsoft.com/office/drawing/2014/chart" uri="{C3380CC4-5D6E-409C-BE32-E72D297353CC}">
              <c16:uniqueId val="{00000009-7619-4A9F-BB13-AC3BA33F5C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{2363DCC5-46FD-4A7A-A945-931E1133B261}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19-4A9F-BB13-AC3BA33F5C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{39A741C3-6311-486B-9BA6-A1D1CF5F58BE}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9-4A9F-BB13-AC3BA33F5C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{B83C61B2-D15C-42AC-B738-D502E2C6BDAD}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9-4A9F-BB13-AC3BA33F5C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{CE5E6AEF-DE37-4C98-B3A1-062CE8A985FA}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9-4A9F-BB13-AC3BA33F5C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{68A2E8F6-DFC2-4377-94F5-F927A781501E}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9-4A9F-BB13-AC3BA33F5C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{1D200490-99A2-4B1A-9082-196F4357C817}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19-4A9F-BB13-AC3BA33F5CB8}"/>
                </c:ext>
              </c:extLst>
            </c:dLbl>
            <c:dLbl>
              <c:idx val="16"/>
              <c:layout>
                <c:manualLayout>
                  <c:x val="-3.0681791375817211E-2"/>
                  <c:y val="-7.82385240017036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{12C2BD55-831B-44E7-9832-4C0936EE6168}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19-4A9F-BB13-AC3BA33F5CB8}"/>
                </c:ext>
              </c:extLst>
            </c:dLbl>
            <c:dLbl>
              <c:idx val="24"/>
              <c:layout>
                <c:manualLayout>
                  <c:x val="-3.3479159743989385E-2"/>
                  <c:y val="-5.12395602100266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{C332BAC6-7D74-4AC5-B600-E3D99F4A9706}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19-4A9F-BB13-AC3BA33F5C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{B6BF1203-9ECB-4143-BC0D-4412F801DBD9}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19-4A9F-BB13-AC3BA33F5C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619-4A9F-BB13-AC3BA33F5CB8}"/>
            </c:ext>
          </c:extLst>
        </c:ser>
        <c:dLbls>
          <c:showLegendKey val="0"/>
          <c:showVal val="1"/>
          <c:showCatName val="0"/>
          <c:showSerName val="0"/>
          <c:showPercent val="0"/>
          <c:showBubbleSize val="0"/>
        </c:dLbls>
        <c:axId val="846544752"/>
        <c:axId val="846546320"/>
      </c:scatterChart>
      <c:valAx>
        <c:axId val="846544752"/>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546320"/>
        <c:crosses val="autoZero"/>
        <c:crossBetween val="midCat"/>
      </c:valAx>
      <c:valAx>
        <c:axId val="84654632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654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{65ED9E09-21FF-45E0-A4CB-E8FF7DC6E2F1}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BF-480E-84AD-D119DC8BA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{68878F66-8D1D-45E9-AE2A-B646C9546140}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F-480E-84AD-D119DC8BA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{B80B8FFF-564E-43E8-8456-E5319F25FF11}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F-480E-84AD-D119DC8BA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{E8462FA1-4C38-4F3A-9253-98885F414462}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F-480E-84AD-D119DC8BA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{451D2B5F-AB31-4326-805F-2BA88C06DEEF}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F-480E-84AD-D119DC8BAA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{3CF424E1-4227-4067-9F5B-5972A5504E03}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BF-480E-84AD-D119DC8BAA3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{02F18E3B-0479-4A2D-AA20-8A517305CA67}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BF-480E-84AD-D119DC8BAA3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{73DE5DFD-8E6F-4B14-95C0-E44211DCADAF}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BF-480E-84AD-D119DC8BAA3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{F6C82F67-41E2-404C-9DD2-EA4EBA3A6B1C}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BF-480E-84AD-D119DC8BA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11.1</c:v>
                </c:pt>
                <c:pt idx="16">
                  <c:v>10.1</c:v>
                </c:pt>
                <c:pt idx="24">
                  <c:v>9.6</c:v>
                </c:pt>
                <c:pt idx="32">
                  <c:v>9.1999999999999993</c:v>
                </c:pt>
              </c:numCache>
            </c:numRef>
          </c:xVal>
          <c:yVal>
            <c:numRef>
              <c:f>公会計指標分析・財政指標組合せ分析表!$BP$73:$DC$73</c:f>
              <c:numCache>
                <c:formatCode>#,##0.0;"▲ "#,##0.0</c:formatCode>
                <c:ptCount val="40"/>
                <c:pt idx="0">
                  <c:v>87.4</c:v>
                </c:pt>
                <c:pt idx="8">
                  <c:v>77.900000000000006</c:v>
                </c:pt>
                <c:pt idx="16">
                  <c:v>80.900000000000006</c:v>
                </c:pt>
                <c:pt idx="24">
                  <c:v>77.8</c:v>
                </c:pt>
                <c:pt idx="32">
                  <c:v>65.900000000000006</c:v>
                </c:pt>
              </c:numCache>
            </c:numRef>
          </c:yVal>
          <c:smooth val="0"/>
          <c:extLst>
            <c:ext xmlns:c16="http://schemas.microsoft.com/office/drawing/2014/chart" uri="{C3380CC4-5D6E-409C-BE32-E72D297353CC}">
              <c16:uniqueId val="{00000009-E7BF-480E-84AD-D119DC8BA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{E830A4C4-7AF5-49E8-8D9A-5CB63588D466}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BF-480E-84AD-D119DC8BA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{9E0F3D1B-8697-4FA0-855D-8A8361F18595}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F-480E-84AD-D119DC8BA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{F3F0EC4B-52B3-400F-940B-5D5ADADB03C0}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F-480E-84AD-D119DC8BA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{32AC81F8-FD81-4EDF-B430-231897E91E3C}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F-480E-84AD-D119DC8BA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{412C3B70-E574-4C7D-BC2C-1B55A11A780F}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F-480E-84AD-D119DC8BAA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{0EFC8A64-4862-44E8-B3BD-4369402A10FF}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BF-480E-84AD-D119DC8BAA3E}"/>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{7146BA62-C9B6-4C32-AE9A-846695204B11}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BF-480E-84AD-D119DC8BAA3E}"/>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{E93A90E1-90B9-4EBD-863A-61F1EF044C15}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BF-480E-84AD-D119DC8BAA3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{5BDFE5A4-9001-4985-88C8-1390D08A19C2}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BF-480E-84AD-D119DC8BA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7BF-480E-84AD-D119DC8BAA3E}"/>
            </c:ext>
          </c:extLst>
        </c:ser>
        <c:dLbls>
          <c:showLegendKey val="0"/>
          <c:showVal val="1"/>
          <c:showCatName val="0"/>
          <c:showSerName val="0"/>
          <c:showPercent val="0"/>
          <c:showBubbleSize val="0"/>
        </c:dLbls>
        <c:axId val="846537304"/>
        <c:axId val="846544360"/>
      </c:scatterChart>
      <c:valAx>
        <c:axId val="846537304"/>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544360"/>
        <c:crosses val="autoZero"/>
        <c:crossBetween val="midCat"/>
      </c:valAx>
      <c:valAx>
        <c:axId val="8465443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6537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a:t>
          </a:r>
          <a:r>
            <a:rPr kumimoji="1" lang="ja-JP" altLang="en-US" sz="1100" b="0" i="0" baseline="0">
              <a:solidFill>
                <a:schemeClr val="dk1"/>
              </a:solidFill>
              <a:effectLst/>
              <a:latin typeface="+mn-lt"/>
              <a:ea typeface="+mn-ea"/>
              <a:cs typeface="+mn-cs"/>
            </a:rPr>
            <a:t>開始</a:t>
          </a:r>
          <a:r>
            <a:rPr kumimoji="1" lang="ja-JP" altLang="ja-JP" sz="1100" b="0" i="0" baseline="0">
              <a:solidFill>
                <a:schemeClr val="dk1"/>
              </a:solidFill>
              <a:effectLst/>
              <a:latin typeface="+mn-lt"/>
              <a:ea typeface="+mn-ea"/>
              <a:cs typeface="+mn-cs"/>
            </a:rPr>
            <a:t>により元利償還金は</a:t>
          </a:r>
          <a:r>
            <a:rPr kumimoji="1" lang="ja-JP" altLang="en-US" sz="1100" b="0" i="0" baseline="0">
              <a:solidFill>
                <a:schemeClr val="dk1"/>
              </a:solidFill>
              <a:effectLst/>
              <a:latin typeface="+mn-lt"/>
              <a:ea typeface="+mn-ea"/>
              <a:cs typeface="+mn-cs"/>
            </a:rPr>
            <a:t>増加に転じ</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増加が見込まれる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過疎債等の算入率の高い</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を優先発行しているため今後増加する見込みであり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分子の改善要因となるが、地方債発行額を元金償還額より抑える方針とし、比率の改善に努める。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公債費負担平準化の観点から、満期一括償還地方債を借入していないため該当なし。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発行により高い水準で推移している。公営企業債等繰入見込額は、公共下水道の整備率が高いことに伴う公共下水道事業会計への繰入が高止まりしている。過疎債等の算入率の高い</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を優先発行していること等により、基準財政需要額算入見込額が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百万円増加しているが、これは、決算剰余金の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を積み立てたことによる財政調整基金の増、及び森林環境譲与税を積み立てたことによる森林環境贈与税基金の増等によるもの。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当市は財政力が弱く、交付税等の動向に大きく左右されるため、今後も厳しい財政状況を見込んでいる。各種基金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有効活用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、将来の財政需要、経済情勢の変化に備え、財政の健全な運営を図る。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地域振興基金：八幡浜市における市民の一体感の醸成及び地域振興を図る。</a:t>
          </a:r>
          <a:endParaRPr lang="ja-JP" altLang="ja-JP" sz="1300">
            <a:effectLst/>
          </a:endParaRPr>
        </a:p>
        <a:p>
          <a:r>
            <a:rPr kumimoji="1" lang="ja-JP" altLang="ja-JP" sz="1300">
              <a:solidFill>
                <a:schemeClr val="dk1"/>
              </a:solidFill>
              <a:effectLst/>
              <a:latin typeface="+mn-lt"/>
              <a:ea typeface="+mn-ea"/>
              <a:cs typeface="+mn-cs"/>
            </a:rPr>
            <a:t>　地域福祉基金：本格的な高齢社会を迎え、地域における高齢者等の保健及び福祉の増進を図る。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地域振興基金については、</a:t>
          </a:r>
          <a:r>
            <a:rPr kumimoji="1" lang="ja-JP" altLang="en-US" sz="1300">
              <a:solidFill>
                <a:schemeClr val="dk1"/>
              </a:solidFill>
              <a:effectLst/>
              <a:latin typeface="+mn-lt"/>
              <a:ea typeface="+mn-ea"/>
              <a:cs typeface="+mn-cs"/>
            </a:rPr>
            <a:t>松柏中学校特別教室移設工事</a:t>
          </a:r>
          <a:r>
            <a:rPr kumimoji="1" lang="ja-JP" altLang="ja-JP" sz="1300">
              <a:solidFill>
                <a:schemeClr val="dk1"/>
              </a:solidFill>
              <a:effectLst/>
              <a:latin typeface="+mn-lt"/>
              <a:ea typeface="+mn-ea"/>
              <a:cs typeface="+mn-cs"/>
            </a:rPr>
            <a:t>等へ充てたことによるもの。</a:t>
          </a:r>
          <a:endParaRPr lang="ja-JP" altLang="ja-JP" sz="1300">
            <a:effectLst/>
          </a:endParaRPr>
        </a:p>
        <a:p>
          <a:r>
            <a:rPr kumimoji="1" lang="ja-JP" altLang="ja-JP" sz="1300">
              <a:solidFill>
                <a:schemeClr val="dk1"/>
              </a:solidFill>
              <a:effectLst/>
              <a:latin typeface="+mn-lt"/>
              <a:ea typeface="+mn-ea"/>
              <a:cs typeface="+mn-cs"/>
            </a:rPr>
            <a:t>　地域福祉基金については、地域における高齢者等の保健及び福祉の増進を図るため、民間団体・ボランティア団体へ助成したもの。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地域振興基金については、新市建設計画に位置付けられた事業の推進を図る財源として活用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、その他の特定目的金についても、それぞれの目的に応じて適切な活用を図る。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84</a:t>
          </a:r>
          <a:r>
            <a:rPr kumimoji="1" lang="ja-JP" altLang="ja-JP" sz="1300" b="0" i="0" baseline="0">
              <a:solidFill>
                <a:schemeClr val="dk1"/>
              </a:solidFill>
              <a:effectLst/>
              <a:latin typeface="+mn-lt"/>
              <a:ea typeface="+mn-ea"/>
              <a:cs typeface="+mn-cs"/>
            </a:rPr>
            <a:t>百万円増加しているが、これは、地方財政法第</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条に基づき</a:t>
          </a:r>
          <a:r>
            <a:rPr kumimoji="1" lang="ja-JP" altLang="ja-JP" sz="1300">
              <a:solidFill>
                <a:schemeClr val="dk1"/>
              </a:solidFill>
              <a:effectLst/>
              <a:latin typeface="+mn-lt"/>
              <a:ea typeface="+mn-ea"/>
              <a:cs typeface="+mn-cs"/>
            </a:rPr>
            <a:t>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今後も、人口減少に伴う市税や交付税の減少を見込んでおり、また、災害等の予期せぬ事態に備えて、将来を見据えた適正な水準を維持するよう努める。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増加しているが、これは、土地開発公社解散にあたって、市の代位弁済の原資として第三セクター等改革推進債を借り入れた際、借入の条件として、土地開発公社から市へ所有権移転された土地が売却された場合、減債基金へ積み立てることとしており、</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に売買された旧土地開発公社の土地売払い代金を減債基金へ積み立てたもの。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下回っているものの、施設類型別で比較すると、橋りょう・トンネル、学校施設、保健センター・保健所については類似団体平均を大きく上回っている。今後、施設の更新については、固定資産台帳等を活用し、施設の経年状況等を比較・分析しながら、中長期的な視点で検討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39497</xdr:rowOff>
    </xdr:from>
    <xdr:to>
      <xdr:col>23</xdr:col>
      <xdr:colOff>136525</xdr:colOff>
      <xdr:row>29</xdr:row>
      <xdr:rowOff>141097</xdr:rowOff>
    </xdr:to>
    <xdr:sp macro="" textlink="">
      <xdr:nvSpPr>
        <xdr:cNvPr id="79" name="楕円 78"/>
        <xdr:cNvSpPr/>
      </xdr:nvSpPr>
      <xdr:spPr>
        <a:xfrm>
          <a:off x="47117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62374</xdr:rowOff>
    </xdr:from>
    <xdr:ext cx="405111" cy="259045"/>
    <xdr:sp macro="" textlink="">
      <xdr:nvSpPr>
        <xdr:cNvPr id="80" name="有形固定資産減価償却率該当値テキスト"/>
        <xdr:cNvSpPr txBox="1"/>
      </xdr:nvSpPr>
      <xdr:spPr>
        <a:xfrm>
          <a:off x="4813300" y="486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xdr:cNvSpPr/>
      </xdr:nvSpPr>
      <xdr:spPr>
        <a:xfrm>
          <a:off x="4000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107569</xdr:rowOff>
    </xdr:to>
    <xdr:cxnSp macro="">
      <xdr:nvCxnSpPr>
        <xdr:cNvPr id="82" name="直線コネクタ 81"/>
        <xdr:cNvCxnSpPr/>
      </xdr:nvCxnSpPr>
      <xdr:spPr>
        <a:xfrm flipV="1">
          <a:off x="4051300" y="506234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83" name="楕円 82"/>
        <xdr:cNvSpPr/>
      </xdr:nvSpPr>
      <xdr:spPr>
        <a:xfrm>
          <a:off x="3238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129159</xdr:rowOff>
    </xdr:to>
    <xdr:cxnSp macro="">
      <xdr:nvCxnSpPr>
        <xdr:cNvPr id="84" name="直線コネクタ 83"/>
        <xdr:cNvCxnSpPr/>
      </xdr:nvCxnSpPr>
      <xdr:spPr>
        <a:xfrm flipV="1">
          <a:off x="3289300" y="50796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129159</xdr:rowOff>
    </xdr:to>
    <xdr:cxnSp macro="">
      <xdr:nvCxnSpPr>
        <xdr:cNvPr id="86" name="直線コネクタ 85"/>
        <xdr:cNvCxnSpPr/>
      </xdr:nvCxnSpPr>
      <xdr:spPr>
        <a:xfrm>
          <a:off x="2527300" y="51012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56769</xdr:rowOff>
    </xdr:from>
    <xdr:to>
      <xdr:col>7</xdr:col>
      <xdr:colOff>187325</xdr:colOff>
      <xdr:row>29</xdr:row>
      <xdr:rowOff>158369</xdr:rowOff>
    </xdr:to>
    <xdr:sp macro="" textlink="">
      <xdr:nvSpPr>
        <xdr:cNvPr id="87" name="楕円 86"/>
        <xdr:cNvSpPr/>
      </xdr:nvSpPr>
      <xdr:spPr>
        <a:xfrm>
          <a:off x="1714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107569</xdr:rowOff>
    </xdr:from>
    <xdr:to>
      <xdr:col>11</xdr:col>
      <xdr:colOff>136525</xdr:colOff>
      <xdr:row>29</xdr:row>
      <xdr:rowOff>129159</xdr:rowOff>
    </xdr:to>
    <xdr:cxnSp macro="">
      <xdr:nvCxnSpPr>
        <xdr:cNvPr id="88" name="直線コネクタ 87"/>
        <xdr:cNvCxnSpPr/>
      </xdr:nvCxnSpPr>
      <xdr:spPr>
        <a:xfrm>
          <a:off x="1765300" y="50796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4" name="n_2mainValue有形固定資産減価償却率"/>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171086</xdr:rowOff>
    </xdr:from>
    <xdr:ext cx="405111" cy="259045"/>
    <xdr:sp macro="" textlink="">
      <xdr:nvSpPr>
        <xdr:cNvPr id="95" name="n_3mainValue有形固定資産減価償却率"/>
        <xdr:cNvSpPr txBox="1"/>
      </xdr:nvSpPr>
      <xdr:spPr>
        <a:xfrm>
          <a:off x="2324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149496</xdr:rowOff>
    </xdr:from>
    <xdr:ext cx="405111" cy="259045"/>
    <xdr:sp macro="" textlink="">
      <xdr:nvSpPr>
        <xdr:cNvPr id="96" name="n_4mainValue有形固定資産減価償却率"/>
        <xdr:cNvSpPr txBox="1"/>
      </xdr:nvSpPr>
      <xdr:spPr>
        <a:xfrm>
          <a:off x="1562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フェリー埠頭再整備事業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型事業により、地方債現在高は高い水準で推移しており、債務償還比率は類似団体と比べると高くなっている。地方債借入の際は、事業の重要性を精査し、臨時財政対策債、災害復旧事業債等を除く地方債について、原則として発行額を元金償還額以下に抑える方針で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1016</xdr:rowOff>
    </xdr:from>
    <xdr:to>
      <xdr:col>76</xdr:col>
      <xdr:colOff>73025</xdr:colOff>
      <xdr:row>31</xdr:row>
      <xdr:rowOff>102616</xdr:rowOff>
    </xdr:to>
    <xdr:sp macro="" textlink="">
      <xdr:nvSpPr>
        <xdr:cNvPr id="143" name="楕円 142"/>
        <xdr:cNvSpPr/>
      </xdr:nvSpPr>
      <xdr:spPr>
        <a:xfrm>
          <a:off x="14744700" y="53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150893</xdr:rowOff>
    </xdr:from>
    <xdr:ext cx="469744" cy="259045"/>
    <xdr:sp macro="" textlink="">
      <xdr:nvSpPr>
        <xdr:cNvPr id="144" name="債務償還比率該当値テキスト"/>
        <xdr:cNvSpPr txBox="1"/>
      </xdr:nvSpPr>
      <xdr:spPr>
        <a:xfrm>
          <a:off x="14846300" y="529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25073</xdr:rowOff>
    </xdr:from>
    <xdr:to>
      <xdr:col>72</xdr:col>
      <xdr:colOff>123825</xdr:colOff>
      <xdr:row>31</xdr:row>
      <xdr:rowOff>126673</xdr:rowOff>
    </xdr:to>
    <xdr:sp macro="" textlink="">
      <xdr:nvSpPr>
        <xdr:cNvPr id="145" name="楕円 144"/>
        <xdr:cNvSpPr/>
      </xdr:nvSpPr>
      <xdr:spPr>
        <a:xfrm>
          <a:off x="14033500" y="5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51816</xdr:rowOff>
    </xdr:from>
    <xdr:to>
      <xdr:col>76</xdr:col>
      <xdr:colOff>22225</xdr:colOff>
      <xdr:row>31</xdr:row>
      <xdr:rowOff>75873</xdr:rowOff>
    </xdr:to>
    <xdr:cxnSp macro="">
      <xdr:nvCxnSpPr>
        <xdr:cNvPr id="146" name="直線コネクタ 145"/>
        <xdr:cNvCxnSpPr/>
      </xdr:nvCxnSpPr>
      <xdr:spPr>
        <a:xfrm flipV="1">
          <a:off x="14084300" y="5366766"/>
          <a:ext cx="711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32579</xdr:rowOff>
    </xdr:from>
    <xdr:to>
      <xdr:col>68</xdr:col>
      <xdr:colOff>123825</xdr:colOff>
      <xdr:row>31</xdr:row>
      <xdr:rowOff>134179</xdr:rowOff>
    </xdr:to>
    <xdr:sp macro="" textlink="">
      <xdr:nvSpPr>
        <xdr:cNvPr id="147" name="楕円 146"/>
        <xdr:cNvSpPr/>
      </xdr:nvSpPr>
      <xdr:spPr>
        <a:xfrm>
          <a:off x="13271500" y="53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75873</xdr:rowOff>
    </xdr:from>
    <xdr:to>
      <xdr:col>72</xdr:col>
      <xdr:colOff>73025</xdr:colOff>
      <xdr:row>31</xdr:row>
      <xdr:rowOff>83379</xdr:rowOff>
    </xdr:to>
    <xdr:cxnSp macro="">
      <xdr:nvCxnSpPr>
        <xdr:cNvPr id="148" name="直線コネクタ 147"/>
        <xdr:cNvCxnSpPr/>
      </xdr:nvCxnSpPr>
      <xdr:spPr>
        <a:xfrm flipV="1">
          <a:off x="13322300" y="5390823"/>
          <a:ext cx="762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9241</xdr:rowOff>
    </xdr:from>
    <xdr:to>
      <xdr:col>64</xdr:col>
      <xdr:colOff>123825</xdr:colOff>
      <xdr:row>31</xdr:row>
      <xdr:rowOff>110841</xdr:rowOff>
    </xdr:to>
    <xdr:sp macro="" textlink="">
      <xdr:nvSpPr>
        <xdr:cNvPr id="149" name="楕円 148"/>
        <xdr:cNvSpPr/>
      </xdr:nvSpPr>
      <xdr:spPr>
        <a:xfrm>
          <a:off x="12509500" y="53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60041</xdr:rowOff>
    </xdr:from>
    <xdr:to>
      <xdr:col>68</xdr:col>
      <xdr:colOff>73025</xdr:colOff>
      <xdr:row>31</xdr:row>
      <xdr:rowOff>83379</xdr:rowOff>
    </xdr:to>
    <xdr:cxnSp macro="">
      <xdr:nvCxnSpPr>
        <xdr:cNvPr id="150" name="直線コネクタ 149"/>
        <xdr:cNvCxnSpPr/>
      </xdr:nvCxnSpPr>
      <xdr:spPr>
        <a:xfrm>
          <a:off x="12560300" y="5374991"/>
          <a:ext cx="762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53037</xdr:rowOff>
    </xdr:from>
    <xdr:to>
      <xdr:col>60</xdr:col>
      <xdr:colOff>123825</xdr:colOff>
      <xdr:row>31</xdr:row>
      <xdr:rowOff>154637</xdr:rowOff>
    </xdr:to>
    <xdr:sp macro="" textlink="">
      <xdr:nvSpPr>
        <xdr:cNvPr id="151" name="楕円 150"/>
        <xdr:cNvSpPr/>
      </xdr:nvSpPr>
      <xdr:spPr>
        <a:xfrm>
          <a:off x="11747500" y="53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60041</xdr:rowOff>
    </xdr:from>
    <xdr:to>
      <xdr:col>64</xdr:col>
      <xdr:colOff>73025</xdr:colOff>
      <xdr:row>31</xdr:row>
      <xdr:rowOff>103837</xdr:rowOff>
    </xdr:to>
    <xdr:cxnSp macro="">
      <xdr:nvCxnSpPr>
        <xdr:cNvPr id="152" name="直線コネクタ 151"/>
        <xdr:cNvCxnSpPr/>
      </xdr:nvCxnSpPr>
      <xdr:spPr>
        <a:xfrm flipV="1">
          <a:off x="11798300" y="5374991"/>
          <a:ext cx="762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117800</xdr:rowOff>
    </xdr:from>
    <xdr:ext cx="469744" cy="259045"/>
    <xdr:sp macro="" textlink="">
      <xdr:nvSpPr>
        <xdr:cNvPr id="157" name="n_1mainValue債務償還比率"/>
        <xdr:cNvSpPr txBox="1"/>
      </xdr:nvSpPr>
      <xdr:spPr>
        <a:xfrm>
          <a:off x="13836727" y="54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125306</xdr:rowOff>
    </xdr:from>
    <xdr:ext cx="469744" cy="259045"/>
    <xdr:sp macro="" textlink="">
      <xdr:nvSpPr>
        <xdr:cNvPr id="158" name="n_2mainValue債務償還比率"/>
        <xdr:cNvSpPr txBox="1"/>
      </xdr:nvSpPr>
      <xdr:spPr>
        <a:xfrm>
          <a:off x="13087427" y="54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101968</xdr:rowOff>
    </xdr:from>
    <xdr:ext cx="469744" cy="259045"/>
    <xdr:sp macro="" textlink="">
      <xdr:nvSpPr>
        <xdr:cNvPr id="159" name="n_3mainValue債務償還比率"/>
        <xdr:cNvSpPr txBox="1"/>
      </xdr:nvSpPr>
      <xdr:spPr>
        <a:xfrm>
          <a:off x="12325427" y="541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145764</xdr:rowOff>
    </xdr:from>
    <xdr:ext cx="469744" cy="259045"/>
    <xdr:sp macro="" textlink="">
      <xdr:nvSpPr>
        <xdr:cNvPr id="160" name="n_4mainValue債務償還比率"/>
        <xdr:cNvSpPr txBox="1"/>
      </xdr:nvSpPr>
      <xdr:spPr>
        <a:xfrm>
          <a:off x="11563427" y="54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4" name="【道路】&#10;有形固定資産減価償却率該当値テキスト"/>
        <xdr:cNvSpPr txBox="1"/>
      </xdr:nvSpPr>
      <xdr:spPr>
        <a:xfrm>
          <a:off x="4673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140970</xdr:rowOff>
    </xdr:to>
    <xdr:cxnSp macro="">
      <xdr:nvCxnSpPr>
        <xdr:cNvPr id="76" name="直線コネクタ 75"/>
        <xdr:cNvCxnSpPr/>
      </xdr:nvCxnSpPr>
      <xdr:spPr>
        <a:xfrm>
          <a:off x="3797300" y="6459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116205</xdr:rowOff>
    </xdr:to>
    <xdr:cxnSp macro="">
      <xdr:nvCxnSpPr>
        <xdr:cNvPr id="78" name="直線コネクタ 77"/>
        <xdr:cNvCxnSpPr/>
      </xdr:nvCxnSpPr>
      <xdr:spPr>
        <a:xfrm>
          <a:off x="2908300" y="6431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87630</xdr:rowOff>
    </xdr:to>
    <xdr:cxnSp macro="">
      <xdr:nvCxnSpPr>
        <xdr:cNvPr id="80" name="直線コネクタ 79"/>
        <xdr:cNvCxnSpPr/>
      </xdr:nvCxnSpPr>
      <xdr:spPr>
        <a:xfrm>
          <a:off x="2019300" y="641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66675</xdr:rowOff>
    </xdr:to>
    <xdr:cxnSp macro="">
      <xdr:nvCxnSpPr>
        <xdr:cNvPr id="82" name="直線コネクタ 81"/>
        <xdr:cNvCxnSpPr/>
      </xdr:nvCxnSpPr>
      <xdr:spPr>
        <a:xfrm>
          <a:off x="1130300" y="6396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8"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61530</xdr:rowOff>
    </xdr:from>
    <xdr:to>
      <xdr:col>55</xdr:col>
      <xdr:colOff>50800</xdr:colOff>
      <xdr:row>41</xdr:row>
      <xdr:rowOff>163130</xdr:rowOff>
    </xdr:to>
    <xdr:sp macro="" textlink="">
      <xdr:nvSpPr>
        <xdr:cNvPr id="132" name="楕円 131"/>
        <xdr:cNvSpPr/>
      </xdr:nvSpPr>
      <xdr:spPr>
        <a:xfrm>
          <a:off x="10426700" y="70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147907</xdr:rowOff>
    </xdr:from>
    <xdr:ext cx="534377" cy="259045"/>
    <xdr:sp macro="" textlink="">
      <xdr:nvSpPr>
        <xdr:cNvPr id="133" name="【道路】&#10;一人当たり延長該当値テキスト"/>
        <xdr:cNvSpPr txBox="1"/>
      </xdr:nvSpPr>
      <xdr:spPr>
        <a:xfrm>
          <a:off x="10515600" y="70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59951</xdr:rowOff>
    </xdr:from>
    <xdr:to>
      <xdr:col>50</xdr:col>
      <xdr:colOff>165100</xdr:colOff>
      <xdr:row>41</xdr:row>
      <xdr:rowOff>161551</xdr:rowOff>
    </xdr:to>
    <xdr:sp macro="" textlink="">
      <xdr:nvSpPr>
        <xdr:cNvPr id="134" name="楕円 133"/>
        <xdr:cNvSpPr/>
      </xdr:nvSpPr>
      <xdr:spPr>
        <a:xfrm>
          <a:off x="9588500" y="7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110751</xdr:rowOff>
    </xdr:from>
    <xdr:to>
      <xdr:col>55</xdr:col>
      <xdr:colOff>0</xdr:colOff>
      <xdr:row>41</xdr:row>
      <xdr:rowOff>112330</xdr:rowOff>
    </xdr:to>
    <xdr:cxnSp macro="">
      <xdr:nvCxnSpPr>
        <xdr:cNvPr id="135" name="直線コネクタ 134"/>
        <xdr:cNvCxnSpPr/>
      </xdr:nvCxnSpPr>
      <xdr:spPr>
        <a:xfrm>
          <a:off x="9639300" y="7140201"/>
          <a:ext cx="8382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62814</xdr:rowOff>
    </xdr:from>
    <xdr:to>
      <xdr:col>46</xdr:col>
      <xdr:colOff>38100</xdr:colOff>
      <xdr:row>41</xdr:row>
      <xdr:rowOff>164414</xdr:rowOff>
    </xdr:to>
    <xdr:sp macro="" textlink="">
      <xdr:nvSpPr>
        <xdr:cNvPr id="136" name="楕円 135"/>
        <xdr:cNvSpPr/>
      </xdr:nvSpPr>
      <xdr:spPr>
        <a:xfrm>
          <a:off x="8699500" y="70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110751</xdr:rowOff>
    </xdr:from>
    <xdr:to>
      <xdr:col>50</xdr:col>
      <xdr:colOff>114300</xdr:colOff>
      <xdr:row>41</xdr:row>
      <xdr:rowOff>113614</xdr:rowOff>
    </xdr:to>
    <xdr:cxnSp macro="">
      <xdr:nvCxnSpPr>
        <xdr:cNvPr id="137" name="直線コネクタ 136"/>
        <xdr:cNvCxnSpPr/>
      </xdr:nvCxnSpPr>
      <xdr:spPr>
        <a:xfrm flipV="1">
          <a:off x="8750300" y="7140201"/>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65840</xdr:rowOff>
    </xdr:from>
    <xdr:to>
      <xdr:col>41</xdr:col>
      <xdr:colOff>101600</xdr:colOff>
      <xdr:row>41</xdr:row>
      <xdr:rowOff>167440</xdr:rowOff>
    </xdr:to>
    <xdr:sp macro="" textlink="">
      <xdr:nvSpPr>
        <xdr:cNvPr id="138" name="楕円 137"/>
        <xdr:cNvSpPr/>
      </xdr:nvSpPr>
      <xdr:spPr>
        <a:xfrm>
          <a:off x="7810500" y="70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113614</xdr:rowOff>
    </xdr:from>
    <xdr:to>
      <xdr:col>45</xdr:col>
      <xdr:colOff>177800</xdr:colOff>
      <xdr:row>41</xdr:row>
      <xdr:rowOff>116640</xdr:rowOff>
    </xdr:to>
    <xdr:cxnSp macro="">
      <xdr:nvCxnSpPr>
        <xdr:cNvPr id="139" name="直線コネクタ 138"/>
        <xdr:cNvCxnSpPr/>
      </xdr:nvCxnSpPr>
      <xdr:spPr>
        <a:xfrm flipV="1">
          <a:off x="7861300" y="7143064"/>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68758</xdr:rowOff>
    </xdr:from>
    <xdr:to>
      <xdr:col>36</xdr:col>
      <xdr:colOff>165100</xdr:colOff>
      <xdr:row>41</xdr:row>
      <xdr:rowOff>170358</xdr:rowOff>
    </xdr:to>
    <xdr:sp macro="" textlink="">
      <xdr:nvSpPr>
        <xdr:cNvPr id="140" name="楕円 139"/>
        <xdr:cNvSpPr/>
      </xdr:nvSpPr>
      <xdr:spPr>
        <a:xfrm>
          <a:off x="6921500" y="7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116640</xdr:rowOff>
    </xdr:from>
    <xdr:to>
      <xdr:col>41</xdr:col>
      <xdr:colOff>50800</xdr:colOff>
      <xdr:row>41</xdr:row>
      <xdr:rowOff>119558</xdr:rowOff>
    </xdr:to>
    <xdr:cxnSp macro="">
      <xdr:nvCxnSpPr>
        <xdr:cNvPr id="141" name="直線コネクタ 140"/>
        <xdr:cNvCxnSpPr/>
      </xdr:nvCxnSpPr>
      <xdr:spPr>
        <a:xfrm flipV="1">
          <a:off x="6972300" y="714609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152678</xdr:rowOff>
    </xdr:from>
    <xdr:ext cx="534377" cy="259045"/>
    <xdr:sp macro="" textlink="">
      <xdr:nvSpPr>
        <xdr:cNvPr id="146" name="n_1mainValue【道路】&#10;一人当たり延長"/>
        <xdr:cNvSpPr txBox="1"/>
      </xdr:nvSpPr>
      <xdr:spPr>
        <a:xfrm>
          <a:off x="9359411" y="71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155541</xdr:rowOff>
    </xdr:from>
    <xdr:ext cx="534377" cy="259045"/>
    <xdr:sp macro="" textlink="">
      <xdr:nvSpPr>
        <xdr:cNvPr id="147" name="n_2mainValue【道路】&#10;一人当たり延長"/>
        <xdr:cNvSpPr txBox="1"/>
      </xdr:nvSpPr>
      <xdr:spPr>
        <a:xfrm>
          <a:off x="8483111" y="71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158567</xdr:rowOff>
    </xdr:from>
    <xdr:ext cx="534377" cy="259045"/>
    <xdr:sp macro="" textlink="">
      <xdr:nvSpPr>
        <xdr:cNvPr id="148" name="n_3mainValue【道路】&#10;一人当たり延長"/>
        <xdr:cNvSpPr txBox="1"/>
      </xdr:nvSpPr>
      <xdr:spPr>
        <a:xfrm>
          <a:off x="7594111" y="71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161485</xdr:rowOff>
    </xdr:from>
    <xdr:ext cx="534377" cy="259045"/>
    <xdr:sp macro="" textlink="">
      <xdr:nvSpPr>
        <xdr:cNvPr id="149" name="n_4mainValue【道路】&#10;一人当たり延長"/>
        <xdr:cNvSpPr txBox="1"/>
      </xdr:nvSpPr>
      <xdr:spPr>
        <a:xfrm>
          <a:off x="6705111" y="71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xdr:rowOff>
    </xdr:from>
    <xdr:to>
      <xdr:col>24</xdr:col>
      <xdr:colOff>114300</xdr:colOff>
      <xdr:row>64</xdr:row>
      <xdr:rowOff>102235</xdr:rowOff>
    </xdr:to>
    <xdr:sp macro="" textlink="">
      <xdr:nvSpPr>
        <xdr:cNvPr id="189" name="楕円 188"/>
        <xdr:cNvSpPr/>
      </xdr:nvSpPr>
      <xdr:spPr>
        <a:xfrm>
          <a:off x="4584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87012</xdr:rowOff>
    </xdr:from>
    <xdr:ext cx="405111" cy="259045"/>
    <xdr:sp macro="" textlink="">
      <xdr:nvSpPr>
        <xdr:cNvPr id="190" name="【橋りょう・トンネル】&#10;有形固定資産減価償却率該当値テキスト"/>
        <xdr:cNvSpPr txBox="1"/>
      </xdr:nvSpPr>
      <xdr:spPr>
        <a:xfrm>
          <a:off x="4673600" y="108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91" name="楕円 190"/>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51435</xdr:rowOff>
    </xdr:to>
    <xdr:cxnSp macro="">
      <xdr:nvCxnSpPr>
        <xdr:cNvPr id="192" name="直線コネクタ 191"/>
        <xdr:cNvCxnSpPr/>
      </xdr:nvCxnSpPr>
      <xdr:spPr>
        <a:xfrm>
          <a:off x="3797300" y="11001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126365</xdr:rowOff>
    </xdr:from>
    <xdr:to>
      <xdr:col>15</xdr:col>
      <xdr:colOff>101600</xdr:colOff>
      <xdr:row>64</xdr:row>
      <xdr:rowOff>56515</xdr:rowOff>
    </xdr:to>
    <xdr:sp macro="" textlink="">
      <xdr:nvSpPr>
        <xdr:cNvPr id="193" name="楕円 192"/>
        <xdr:cNvSpPr/>
      </xdr:nvSpPr>
      <xdr:spPr>
        <a:xfrm>
          <a:off x="2857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5715</xdr:rowOff>
    </xdr:from>
    <xdr:to>
      <xdr:col>19</xdr:col>
      <xdr:colOff>177800</xdr:colOff>
      <xdr:row>64</xdr:row>
      <xdr:rowOff>28575</xdr:rowOff>
    </xdr:to>
    <xdr:cxnSp macro="">
      <xdr:nvCxnSpPr>
        <xdr:cNvPr id="194" name="直線コネクタ 193"/>
        <xdr:cNvCxnSpPr/>
      </xdr:nvCxnSpPr>
      <xdr:spPr>
        <a:xfrm>
          <a:off x="2908300" y="10978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95" name="楕円 194"/>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64</xdr:row>
      <xdr:rowOff>5715</xdr:rowOff>
    </xdr:to>
    <xdr:cxnSp macro="">
      <xdr:nvCxnSpPr>
        <xdr:cNvPr id="196" name="直線コネクタ 195"/>
        <xdr:cNvCxnSpPr/>
      </xdr:nvCxnSpPr>
      <xdr:spPr>
        <a:xfrm>
          <a:off x="2019300" y="109537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80645</xdr:rowOff>
    </xdr:from>
    <xdr:to>
      <xdr:col>6</xdr:col>
      <xdr:colOff>38100</xdr:colOff>
      <xdr:row>64</xdr:row>
      <xdr:rowOff>10795</xdr:rowOff>
    </xdr:to>
    <xdr:sp macro="" textlink="">
      <xdr:nvSpPr>
        <xdr:cNvPr id="197" name="楕円 196"/>
        <xdr:cNvSpPr/>
      </xdr:nvSpPr>
      <xdr:spPr>
        <a:xfrm>
          <a:off x="107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131445</xdr:rowOff>
    </xdr:from>
    <xdr:to>
      <xdr:col>10</xdr:col>
      <xdr:colOff>114300</xdr:colOff>
      <xdr:row>63</xdr:row>
      <xdr:rowOff>152400</xdr:rowOff>
    </xdr:to>
    <xdr:cxnSp macro="">
      <xdr:nvCxnSpPr>
        <xdr:cNvPr id="198" name="直線コネクタ 197"/>
        <xdr:cNvCxnSpPr/>
      </xdr:nvCxnSpPr>
      <xdr:spPr>
        <a:xfrm>
          <a:off x="1130300" y="10932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203" name="n_1mainValue【橋りょう・トンネル】&#10;有形固定資産減価償却率"/>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47642</xdr:rowOff>
    </xdr:from>
    <xdr:ext cx="405111" cy="259045"/>
    <xdr:sp macro="" textlink="">
      <xdr:nvSpPr>
        <xdr:cNvPr id="204" name="n_2mainValue【橋りょう・トンネル】&#10;有形固定資産減価償却率"/>
        <xdr:cNvSpPr txBox="1"/>
      </xdr:nvSpPr>
      <xdr:spPr>
        <a:xfrm>
          <a:off x="27057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205" name="n_3mainValue【橋りょう・トンネル】&#10;有形固定資産減価償却率"/>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1922</xdr:rowOff>
    </xdr:from>
    <xdr:ext cx="405111" cy="259045"/>
    <xdr:sp macro="" textlink="">
      <xdr:nvSpPr>
        <xdr:cNvPr id="206" name="n_4mainValue【橋りょう・トンネル】&#10;有形固定資産減価償却率"/>
        <xdr:cNvSpPr txBox="1"/>
      </xdr:nvSpPr>
      <xdr:spPr>
        <a:xfrm>
          <a:off x="927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120523</xdr:rowOff>
    </xdr:from>
    <xdr:to>
      <xdr:col>55</xdr:col>
      <xdr:colOff>50800</xdr:colOff>
      <xdr:row>64</xdr:row>
      <xdr:rowOff>50673</xdr:rowOff>
    </xdr:to>
    <xdr:sp macro="" textlink="">
      <xdr:nvSpPr>
        <xdr:cNvPr id="246" name="楕円 245"/>
        <xdr:cNvSpPr/>
      </xdr:nvSpPr>
      <xdr:spPr>
        <a:xfrm>
          <a:off x="10426700" y="109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35450</xdr:rowOff>
    </xdr:from>
    <xdr:ext cx="599010" cy="259045"/>
    <xdr:sp macro="" textlink="">
      <xdr:nvSpPr>
        <xdr:cNvPr id="247" name="【橋りょう・トンネル】&#10;一人当たり有形固定資産（償却資産）額該当値テキスト"/>
        <xdr:cNvSpPr txBox="1"/>
      </xdr:nvSpPr>
      <xdr:spPr>
        <a:xfrm>
          <a:off x="10515600" y="108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121982</xdr:rowOff>
    </xdr:from>
    <xdr:to>
      <xdr:col>50</xdr:col>
      <xdr:colOff>165100</xdr:colOff>
      <xdr:row>64</xdr:row>
      <xdr:rowOff>52132</xdr:rowOff>
    </xdr:to>
    <xdr:sp macro="" textlink="">
      <xdr:nvSpPr>
        <xdr:cNvPr id="248" name="楕円 247"/>
        <xdr:cNvSpPr/>
      </xdr:nvSpPr>
      <xdr:spPr>
        <a:xfrm>
          <a:off x="9588500" y="109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171323</xdr:rowOff>
    </xdr:from>
    <xdr:to>
      <xdr:col>55</xdr:col>
      <xdr:colOff>0</xdr:colOff>
      <xdr:row>64</xdr:row>
      <xdr:rowOff>1332</xdr:rowOff>
    </xdr:to>
    <xdr:cxnSp macro="">
      <xdr:nvCxnSpPr>
        <xdr:cNvPr id="249" name="直線コネクタ 248"/>
        <xdr:cNvCxnSpPr/>
      </xdr:nvCxnSpPr>
      <xdr:spPr>
        <a:xfrm flipV="1">
          <a:off x="9639300" y="10972673"/>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123377</xdr:rowOff>
    </xdr:from>
    <xdr:to>
      <xdr:col>46</xdr:col>
      <xdr:colOff>38100</xdr:colOff>
      <xdr:row>64</xdr:row>
      <xdr:rowOff>53527</xdr:rowOff>
    </xdr:to>
    <xdr:sp macro="" textlink="">
      <xdr:nvSpPr>
        <xdr:cNvPr id="250" name="楕円 249"/>
        <xdr:cNvSpPr/>
      </xdr:nvSpPr>
      <xdr:spPr>
        <a:xfrm>
          <a:off x="8699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1332</xdr:rowOff>
    </xdr:from>
    <xdr:to>
      <xdr:col>50</xdr:col>
      <xdr:colOff>114300</xdr:colOff>
      <xdr:row>64</xdr:row>
      <xdr:rowOff>2727</xdr:rowOff>
    </xdr:to>
    <xdr:cxnSp macro="">
      <xdr:nvCxnSpPr>
        <xdr:cNvPr id="251" name="直線コネクタ 250"/>
        <xdr:cNvCxnSpPr/>
      </xdr:nvCxnSpPr>
      <xdr:spPr>
        <a:xfrm flipV="1">
          <a:off x="8750300" y="1097413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124857</xdr:rowOff>
    </xdr:from>
    <xdr:to>
      <xdr:col>41</xdr:col>
      <xdr:colOff>101600</xdr:colOff>
      <xdr:row>64</xdr:row>
      <xdr:rowOff>55007</xdr:rowOff>
    </xdr:to>
    <xdr:sp macro="" textlink="">
      <xdr:nvSpPr>
        <xdr:cNvPr id="252" name="楕円 251"/>
        <xdr:cNvSpPr/>
      </xdr:nvSpPr>
      <xdr:spPr>
        <a:xfrm>
          <a:off x="7810500" y="109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2727</xdr:rowOff>
    </xdr:from>
    <xdr:to>
      <xdr:col>45</xdr:col>
      <xdr:colOff>177800</xdr:colOff>
      <xdr:row>64</xdr:row>
      <xdr:rowOff>4207</xdr:rowOff>
    </xdr:to>
    <xdr:cxnSp macro="">
      <xdr:nvCxnSpPr>
        <xdr:cNvPr id="253" name="直線コネクタ 252"/>
        <xdr:cNvCxnSpPr/>
      </xdr:nvCxnSpPr>
      <xdr:spPr>
        <a:xfrm flipV="1">
          <a:off x="7861300" y="10975527"/>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126392</xdr:rowOff>
    </xdr:from>
    <xdr:to>
      <xdr:col>36</xdr:col>
      <xdr:colOff>165100</xdr:colOff>
      <xdr:row>64</xdr:row>
      <xdr:rowOff>56542</xdr:rowOff>
    </xdr:to>
    <xdr:sp macro="" textlink="">
      <xdr:nvSpPr>
        <xdr:cNvPr id="254" name="楕円 253"/>
        <xdr:cNvSpPr/>
      </xdr:nvSpPr>
      <xdr:spPr>
        <a:xfrm>
          <a:off x="6921500" y="109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4207</xdr:rowOff>
    </xdr:from>
    <xdr:to>
      <xdr:col>41</xdr:col>
      <xdr:colOff>50800</xdr:colOff>
      <xdr:row>64</xdr:row>
      <xdr:rowOff>5742</xdr:rowOff>
    </xdr:to>
    <xdr:cxnSp macro="">
      <xdr:nvCxnSpPr>
        <xdr:cNvPr id="255" name="直線コネクタ 254"/>
        <xdr:cNvCxnSpPr/>
      </xdr:nvCxnSpPr>
      <xdr:spPr>
        <a:xfrm flipV="1">
          <a:off x="6972300" y="1097700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43259</xdr:rowOff>
    </xdr:from>
    <xdr:ext cx="534377" cy="259045"/>
    <xdr:sp macro="" textlink="">
      <xdr:nvSpPr>
        <xdr:cNvPr id="260" name="n_1mainValue【橋りょう・トンネル】&#10;一人当たり有形固定資産（償却資産）額"/>
        <xdr:cNvSpPr txBox="1"/>
      </xdr:nvSpPr>
      <xdr:spPr>
        <a:xfrm>
          <a:off x="9359411" y="110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44654</xdr:rowOff>
    </xdr:from>
    <xdr:ext cx="534377" cy="259045"/>
    <xdr:sp macro="" textlink="">
      <xdr:nvSpPr>
        <xdr:cNvPr id="261" name="n_2mainValue【橋りょう・トンネル】&#10;一人当たり有形固定資産（償却資産）額"/>
        <xdr:cNvSpPr txBox="1"/>
      </xdr:nvSpPr>
      <xdr:spPr>
        <a:xfrm>
          <a:off x="8483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46134</xdr:rowOff>
    </xdr:from>
    <xdr:ext cx="534377" cy="259045"/>
    <xdr:sp macro="" textlink="">
      <xdr:nvSpPr>
        <xdr:cNvPr id="262" name="n_3mainValue【橋りょう・トンネル】&#10;一人当たり有形固定資産（償却資産）額"/>
        <xdr:cNvSpPr txBox="1"/>
      </xdr:nvSpPr>
      <xdr:spPr>
        <a:xfrm>
          <a:off x="7594111" y="110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47669</xdr:rowOff>
    </xdr:from>
    <xdr:ext cx="534377" cy="259045"/>
    <xdr:sp macro="" textlink="">
      <xdr:nvSpPr>
        <xdr:cNvPr id="263" name="n_4mainValue【橋りょう・トンネル】&#10;一人当たり有形固定資産（償却資産）額"/>
        <xdr:cNvSpPr txBox="1"/>
      </xdr:nvSpPr>
      <xdr:spPr>
        <a:xfrm>
          <a:off x="6705111" y="110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4" name="楕円 303"/>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5" name="【公営住宅】&#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6" name="楕円 305"/>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30480</xdr:rowOff>
    </xdr:to>
    <xdr:cxnSp macro="">
      <xdr:nvCxnSpPr>
        <xdr:cNvPr id="307" name="直線コネクタ 306"/>
        <xdr:cNvCxnSpPr/>
      </xdr:nvCxnSpPr>
      <xdr:spPr>
        <a:xfrm>
          <a:off x="3797300" y="144075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8" name="楕円 307"/>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5714</xdr:rowOff>
    </xdr:to>
    <xdr:cxnSp macro="">
      <xdr:nvCxnSpPr>
        <xdr:cNvPr id="309" name="直線コネクタ 308"/>
        <xdr:cNvCxnSpPr/>
      </xdr:nvCxnSpPr>
      <xdr:spPr>
        <a:xfrm>
          <a:off x="2908300" y="143751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310" name="楕円 309"/>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144780</xdr:rowOff>
    </xdr:to>
    <xdr:cxnSp macro="">
      <xdr:nvCxnSpPr>
        <xdr:cNvPr id="311" name="直線コネクタ 310"/>
        <xdr:cNvCxnSpPr/>
      </xdr:nvCxnSpPr>
      <xdr:spPr>
        <a:xfrm>
          <a:off x="2019300" y="14344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2" name="楕円 311"/>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114300</xdr:rowOff>
    </xdr:to>
    <xdr:cxnSp macro="">
      <xdr:nvCxnSpPr>
        <xdr:cNvPr id="313" name="直線コネクタ 312"/>
        <xdr:cNvCxnSpPr/>
      </xdr:nvCxnSpPr>
      <xdr:spPr>
        <a:xfrm>
          <a:off x="1130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8"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9"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20" name="n_3mainValue【公営住宅】&#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1" name="n_4mainValue【公営住宅】&#10;有形固定資産減価償却率"/>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43490</xdr:rowOff>
    </xdr:from>
    <xdr:to>
      <xdr:col>55</xdr:col>
      <xdr:colOff>50800</xdr:colOff>
      <xdr:row>85</xdr:row>
      <xdr:rowOff>145090</xdr:rowOff>
    </xdr:to>
    <xdr:sp macro="" textlink="">
      <xdr:nvSpPr>
        <xdr:cNvPr id="359" name="楕円 358"/>
        <xdr:cNvSpPr/>
      </xdr:nvSpPr>
      <xdr:spPr>
        <a:xfrm>
          <a:off x="10426700" y="146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2867</xdr:rowOff>
    </xdr:from>
    <xdr:ext cx="469744" cy="259045"/>
    <xdr:sp macro="" textlink="">
      <xdr:nvSpPr>
        <xdr:cNvPr id="360" name="【公営住宅】&#10;一人当たり面積該当値テキスト"/>
        <xdr:cNvSpPr txBox="1"/>
      </xdr:nvSpPr>
      <xdr:spPr>
        <a:xfrm>
          <a:off x="10515600" y="144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45684</xdr:rowOff>
    </xdr:from>
    <xdr:to>
      <xdr:col>50</xdr:col>
      <xdr:colOff>165100</xdr:colOff>
      <xdr:row>85</xdr:row>
      <xdr:rowOff>147284</xdr:rowOff>
    </xdr:to>
    <xdr:sp macro="" textlink="">
      <xdr:nvSpPr>
        <xdr:cNvPr id="361" name="楕円 360"/>
        <xdr:cNvSpPr/>
      </xdr:nvSpPr>
      <xdr:spPr>
        <a:xfrm>
          <a:off x="9588500" y="146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94290</xdr:rowOff>
    </xdr:from>
    <xdr:to>
      <xdr:col>55</xdr:col>
      <xdr:colOff>0</xdr:colOff>
      <xdr:row>85</xdr:row>
      <xdr:rowOff>96484</xdr:rowOff>
    </xdr:to>
    <xdr:cxnSp macro="">
      <xdr:nvCxnSpPr>
        <xdr:cNvPr id="362" name="直線コネクタ 361"/>
        <xdr:cNvCxnSpPr/>
      </xdr:nvCxnSpPr>
      <xdr:spPr>
        <a:xfrm flipV="1">
          <a:off x="9639300" y="1466754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47924</xdr:rowOff>
    </xdr:from>
    <xdr:to>
      <xdr:col>46</xdr:col>
      <xdr:colOff>38100</xdr:colOff>
      <xdr:row>85</xdr:row>
      <xdr:rowOff>149524</xdr:rowOff>
    </xdr:to>
    <xdr:sp macro="" textlink="">
      <xdr:nvSpPr>
        <xdr:cNvPr id="363" name="楕円 362"/>
        <xdr:cNvSpPr/>
      </xdr:nvSpPr>
      <xdr:spPr>
        <a:xfrm>
          <a:off x="8699500" y="146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96484</xdr:rowOff>
    </xdr:from>
    <xdr:to>
      <xdr:col>50</xdr:col>
      <xdr:colOff>114300</xdr:colOff>
      <xdr:row>85</xdr:row>
      <xdr:rowOff>98724</xdr:rowOff>
    </xdr:to>
    <xdr:cxnSp macro="">
      <xdr:nvCxnSpPr>
        <xdr:cNvPr id="364" name="直線コネクタ 363"/>
        <xdr:cNvCxnSpPr/>
      </xdr:nvCxnSpPr>
      <xdr:spPr>
        <a:xfrm flipV="1">
          <a:off x="8750300" y="1466973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50164</xdr:rowOff>
    </xdr:from>
    <xdr:to>
      <xdr:col>41</xdr:col>
      <xdr:colOff>101600</xdr:colOff>
      <xdr:row>85</xdr:row>
      <xdr:rowOff>151764</xdr:rowOff>
    </xdr:to>
    <xdr:sp macro="" textlink="">
      <xdr:nvSpPr>
        <xdr:cNvPr id="365" name="楕円 364"/>
        <xdr:cNvSpPr/>
      </xdr:nvSpPr>
      <xdr:spPr>
        <a:xfrm>
          <a:off x="7810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98724</xdr:rowOff>
    </xdr:from>
    <xdr:to>
      <xdr:col>45</xdr:col>
      <xdr:colOff>177800</xdr:colOff>
      <xdr:row>85</xdr:row>
      <xdr:rowOff>100964</xdr:rowOff>
    </xdr:to>
    <xdr:cxnSp macro="">
      <xdr:nvCxnSpPr>
        <xdr:cNvPr id="366" name="直線コネクタ 365"/>
        <xdr:cNvCxnSpPr/>
      </xdr:nvCxnSpPr>
      <xdr:spPr>
        <a:xfrm flipV="1">
          <a:off x="7861300" y="1467197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52313</xdr:rowOff>
    </xdr:from>
    <xdr:to>
      <xdr:col>36</xdr:col>
      <xdr:colOff>165100</xdr:colOff>
      <xdr:row>85</xdr:row>
      <xdr:rowOff>153913</xdr:rowOff>
    </xdr:to>
    <xdr:sp macro="" textlink="">
      <xdr:nvSpPr>
        <xdr:cNvPr id="367" name="楕円 366"/>
        <xdr:cNvSpPr/>
      </xdr:nvSpPr>
      <xdr:spPr>
        <a:xfrm>
          <a:off x="6921500" y="146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100964</xdr:rowOff>
    </xdr:from>
    <xdr:to>
      <xdr:col>41</xdr:col>
      <xdr:colOff>50800</xdr:colOff>
      <xdr:row>85</xdr:row>
      <xdr:rowOff>103113</xdr:rowOff>
    </xdr:to>
    <xdr:cxnSp macro="">
      <xdr:nvCxnSpPr>
        <xdr:cNvPr id="368" name="直線コネクタ 367"/>
        <xdr:cNvCxnSpPr/>
      </xdr:nvCxnSpPr>
      <xdr:spPr>
        <a:xfrm flipV="1">
          <a:off x="6972300" y="1467421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163811</xdr:rowOff>
    </xdr:from>
    <xdr:ext cx="469744" cy="259045"/>
    <xdr:sp macro="" textlink="">
      <xdr:nvSpPr>
        <xdr:cNvPr id="373" name="n_1mainValue【公営住宅】&#10;一人当たり面積"/>
        <xdr:cNvSpPr txBox="1"/>
      </xdr:nvSpPr>
      <xdr:spPr>
        <a:xfrm>
          <a:off x="9391727" y="143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166051</xdr:rowOff>
    </xdr:from>
    <xdr:ext cx="469744" cy="259045"/>
    <xdr:sp macro="" textlink="">
      <xdr:nvSpPr>
        <xdr:cNvPr id="374" name="n_2mainValue【公営住宅】&#10;一人当たり面積"/>
        <xdr:cNvSpPr txBox="1"/>
      </xdr:nvSpPr>
      <xdr:spPr>
        <a:xfrm>
          <a:off x="8515427" y="143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168291</xdr:rowOff>
    </xdr:from>
    <xdr:ext cx="469744" cy="259045"/>
    <xdr:sp macro="" textlink="">
      <xdr:nvSpPr>
        <xdr:cNvPr id="375" name="n_3mainValue【公営住宅】&#10;一人当たり面積"/>
        <xdr:cNvSpPr txBox="1"/>
      </xdr:nvSpPr>
      <xdr:spPr>
        <a:xfrm>
          <a:off x="76264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170440</xdr:rowOff>
    </xdr:from>
    <xdr:ext cx="469744" cy="259045"/>
    <xdr:sp macro="" textlink="">
      <xdr:nvSpPr>
        <xdr:cNvPr id="376" name="n_4mainValue【公営住宅】&#10;一人当たり面積"/>
        <xdr:cNvSpPr txBox="1"/>
      </xdr:nvSpPr>
      <xdr:spPr>
        <a:xfrm>
          <a:off x="6737427" y="144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418" name="楕円 417"/>
        <xdr:cNvSpPr/>
      </xdr:nvSpPr>
      <xdr:spPr>
        <a:xfrm>
          <a:off x="4584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419" name="【港湾・漁港】&#10;有形固定資産減価償却率該当値テキスト"/>
        <xdr:cNvSpPr txBox="1"/>
      </xdr:nvSpPr>
      <xdr:spPr>
        <a:xfrm>
          <a:off x="4673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100512</xdr:rowOff>
    </xdr:from>
    <xdr:to>
      <xdr:col>20</xdr:col>
      <xdr:colOff>38100</xdr:colOff>
      <xdr:row>103</xdr:row>
      <xdr:rowOff>30662</xdr:rowOff>
    </xdr:to>
    <xdr:sp macro="" textlink="">
      <xdr:nvSpPr>
        <xdr:cNvPr id="420" name="楕円 419"/>
        <xdr:cNvSpPr/>
      </xdr:nvSpPr>
      <xdr:spPr>
        <a:xfrm>
          <a:off x="3746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151312</xdr:rowOff>
    </xdr:from>
    <xdr:to>
      <xdr:col>24</xdr:col>
      <xdr:colOff>63500</xdr:colOff>
      <xdr:row>102</xdr:row>
      <xdr:rowOff>161108</xdr:rowOff>
    </xdr:to>
    <xdr:cxnSp macro="">
      <xdr:nvCxnSpPr>
        <xdr:cNvPr id="421" name="直線コネクタ 420"/>
        <xdr:cNvCxnSpPr/>
      </xdr:nvCxnSpPr>
      <xdr:spPr>
        <a:xfrm>
          <a:off x="3797300" y="176392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23768</xdr:rowOff>
    </xdr:from>
    <xdr:to>
      <xdr:col>15</xdr:col>
      <xdr:colOff>101600</xdr:colOff>
      <xdr:row>103</xdr:row>
      <xdr:rowOff>125368</xdr:rowOff>
    </xdr:to>
    <xdr:sp macro="" textlink="">
      <xdr:nvSpPr>
        <xdr:cNvPr id="422" name="楕円 421"/>
        <xdr:cNvSpPr/>
      </xdr:nvSpPr>
      <xdr:spPr>
        <a:xfrm>
          <a:off x="2857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151312</xdr:rowOff>
    </xdr:from>
    <xdr:to>
      <xdr:col>19</xdr:col>
      <xdr:colOff>177800</xdr:colOff>
      <xdr:row>103</xdr:row>
      <xdr:rowOff>74568</xdr:rowOff>
    </xdr:to>
    <xdr:cxnSp macro="">
      <xdr:nvCxnSpPr>
        <xdr:cNvPr id="423" name="直線コネクタ 422"/>
        <xdr:cNvCxnSpPr/>
      </xdr:nvCxnSpPr>
      <xdr:spPr>
        <a:xfrm flipV="1">
          <a:off x="2908300" y="176392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424" name="楕円 423"/>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56606</xdr:rowOff>
    </xdr:from>
    <xdr:to>
      <xdr:col>15</xdr:col>
      <xdr:colOff>50800</xdr:colOff>
      <xdr:row>103</xdr:row>
      <xdr:rowOff>74568</xdr:rowOff>
    </xdr:to>
    <xdr:cxnSp macro="">
      <xdr:nvCxnSpPr>
        <xdr:cNvPr id="425" name="直線コネクタ 424"/>
        <xdr:cNvCxnSpPr/>
      </xdr:nvCxnSpPr>
      <xdr:spPr>
        <a:xfrm>
          <a:off x="2019300" y="177159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426" name="楕円 425"/>
        <xdr:cNvSpPr/>
      </xdr:nvSpPr>
      <xdr:spPr>
        <a:xfrm>
          <a:off x="107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103</xdr:row>
      <xdr:rowOff>56606</xdr:rowOff>
    </xdr:to>
    <xdr:cxnSp macro="">
      <xdr:nvCxnSpPr>
        <xdr:cNvPr id="427" name="直線コネクタ 426"/>
        <xdr:cNvCxnSpPr/>
      </xdr:nvCxnSpPr>
      <xdr:spPr>
        <a:xfrm>
          <a:off x="1130300" y="1768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47189</xdr:rowOff>
    </xdr:from>
    <xdr:ext cx="405111" cy="259045"/>
    <xdr:sp macro="" textlink="">
      <xdr:nvSpPr>
        <xdr:cNvPr id="432" name="n_1mainValue【港湾・漁港】&#10;有形固定資産減価償却率"/>
        <xdr:cNvSpPr txBox="1"/>
      </xdr:nvSpPr>
      <xdr:spPr>
        <a:xfrm>
          <a:off x="3582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141895</xdr:rowOff>
    </xdr:from>
    <xdr:ext cx="405111" cy="259045"/>
    <xdr:sp macro="" textlink="">
      <xdr:nvSpPr>
        <xdr:cNvPr id="433" name="n_2mainValue【港湾・漁港】&#10;有形固定資産減価償却率"/>
        <xdr:cNvSpPr txBox="1"/>
      </xdr:nvSpPr>
      <xdr:spPr>
        <a:xfrm>
          <a:off x="2705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434" name="n_3mainValue【港湾・漁港】&#10;有形固定資産減価償却率"/>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97807</xdr:rowOff>
    </xdr:from>
    <xdr:ext cx="405111" cy="259045"/>
    <xdr:sp macro="" textlink="">
      <xdr:nvSpPr>
        <xdr:cNvPr id="435" name="n_4mainValue【港湾・漁港】&#10;有形固定資産減価償却率"/>
        <xdr:cNvSpPr txBox="1"/>
      </xdr:nvSpPr>
      <xdr:spPr>
        <a:xfrm>
          <a:off x="927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130406</xdr:rowOff>
    </xdr:from>
    <xdr:to>
      <xdr:col>55</xdr:col>
      <xdr:colOff>50800</xdr:colOff>
      <xdr:row>107</xdr:row>
      <xdr:rowOff>60556</xdr:rowOff>
    </xdr:to>
    <xdr:sp macro="" textlink="">
      <xdr:nvSpPr>
        <xdr:cNvPr id="473" name="楕円 472"/>
        <xdr:cNvSpPr/>
      </xdr:nvSpPr>
      <xdr:spPr>
        <a:xfrm>
          <a:off x="10426700" y="18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153283</xdr:rowOff>
    </xdr:from>
    <xdr:ext cx="599010" cy="259045"/>
    <xdr:sp macro="" textlink="">
      <xdr:nvSpPr>
        <xdr:cNvPr id="474" name="【港湾・漁港】&#10;一人当たり有形固定資産（償却資産）額該当値テキスト"/>
        <xdr:cNvSpPr txBox="1"/>
      </xdr:nvSpPr>
      <xdr:spPr>
        <a:xfrm>
          <a:off x="10515600" y="181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143601</xdr:rowOff>
    </xdr:from>
    <xdr:to>
      <xdr:col>50</xdr:col>
      <xdr:colOff>165100</xdr:colOff>
      <xdr:row>107</xdr:row>
      <xdr:rowOff>73751</xdr:rowOff>
    </xdr:to>
    <xdr:sp macro="" textlink="">
      <xdr:nvSpPr>
        <xdr:cNvPr id="475" name="楕円 474"/>
        <xdr:cNvSpPr/>
      </xdr:nvSpPr>
      <xdr:spPr>
        <a:xfrm>
          <a:off x="9588500" y="183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9756</xdr:rowOff>
    </xdr:from>
    <xdr:to>
      <xdr:col>55</xdr:col>
      <xdr:colOff>0</xdr:colOff>
      <xdr:row>107</xdr:row>
      <xdr:rowOff>22951</xdr:rowOff>
    </xdr:to>
    <xdr:cxnSp macro="">
      <xdr:nvCxnSpPr>
        <xdr:cNvPr id="476" name="直線コネクタ 475"/>
        <xdr:cNvCxnSpPr/>
      </xdr:nvCxnSpPr>
      <xdr:spPr>
        <a:xfrm flipV="1">
          <a:off x="9639300" y="18354906"/>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19067</xdr:rowOff>
    </xdr:from>
    <xdr:to>
      <xdr:col>46</xdr:col>
      <xdr:colOff>38100</xdr:colOff>
      <xdr:row>107</xdr:row>
      <xdr:rowOff>120667</xdr:rowOff>
    </xdr:to>
    <xdr:sp macro="" textlink="">
      <xdr:nvSpPr>
        <xdr:cNvPr id="477" name="楕円 476"/>
        <xdr:cNvSpPr/>
      </xdr:nvSpPr>
      <xdr:spPr>
        <a:xfrm>
          <a:off x="86995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22951</xdr:rowOff>
    </xdr:from>
    <xdr:to>
      <xdr:col>50</xdr:col>
      <xdr:colOff>114300</xdr:colOff>
      <xdr:row>107</xdr:row>
      <xdr:rowOff>69867</xdr:rowOff>
    </xdr:to>
    <xdr:cxnSp macro="">
      <xdr:nvCxnSpPr>
        <xdr:cNvPr id="478" name="直線コネクタ 477"/>
        <xdr:cNvCxnSpPr/>
      </xdr:nvCxnSpPr>
      <xdr:spPr>
        <a:xfrm flipV="1">
          <a:off x="8750300" y="18368101"/>
          <a:ext cx="889000" cy="4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26037</xdr:rowOff>
    </xdr:from>
    <xdr:to>
      <xdr:col>41</xdr:col>
      <xdr:colOff>101600</xdr:colOff>
      <xdr:row>107</xdr:row>
      <xdr:rowOff>127637</xdr:rowOff>
    </xdr:to>
    <xdr:sp macro="" textlink="">
      <xdr:nvSpPr>
        <xdr:cNvPr id="479" name="楕円 478"/>
        <xdr:cNvSpPr/>
      </xdr:nvSpPr>
      <xdr:spPr>
        <a:xfrm>
          <a:off x="7810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69867</xdr:rowOff>
    </xdr:from>
    <xdr:to>
      <xdr:col>45</xdr:col>
      <xdr:colOff>177800</xdr:colOff>
      <xdr:row>107</xdr:row>
      <xdr:rowOff>76837</xdr:rowOff>
    </xdr:to>
    <xdr:cxnSp macro="">
      <xdr:nvCxnSpPr>
        <xdr:cNvPr id="480" name="直線コネクタ 479"/>
        <xdr:cNvCxnSpPr/>
      </xdr:nvCxnSpPr>
      <xdr:spPr>
        <a:xfrm flipV="1">
          <a:off x="7861300" y="18415017"/>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30463</xdr:rowOff>
    </xdr:from>
    <xdr:to>
      <xdr:col>36</xdr:col>
      <xdr:colOff>165100</xdr:colOff>
      <xdr:row>107</xdr:row>
      <xdr:rowOff>132063</xdr:rowOff>
    </xdr:to>
    <xdr:sp macro="" textlink="">
      <xdr:nvSpPr>
        <xdr:cNvPr id="481" name="楕円 480"/>
        <xdr:cNvSpPr/>
      </xdr:nvSpPr>
      <xdr:spPr>
        <a:xfrm>
          <a:off x="6921500" y="183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76837</xdr:rowOff>
    </xdr:from>
    <xdr:to>
      <xdr:col>41</xdr:col>
      <xdr:colOff>50800</xdr:colOff>
      <xdr:row>107</xdr:row>
      <xdr:rowOff>81263</xdr:rowOff>
    </xdr:to>
    <xdr:cxnSp macro="">
      <xdr:nvCxnSpPr>
        <xdr:cNvPr id="482" name="直線コネクタ 481"/>
        <xdr:cNvCxnSpPr/>
      </xdr:nvCxnSpPr>
      <xdr:spPr>
        <a:xfrm flipV="1">
          <a:off x="6972300" y="1842198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90278</xdr:rowOff>
    </xdr:from>
    <xdr:ext cx="599010" cy="259045"/>
    <xdr:sp macro="" textlink="">
      <xdr:nvSpPr>
        <xdr:cNvPr id="487" name="n_1mainValue【港湾・漁港】&#10;一人当たり有形固定資産（償却資産）額"/>
        <xdr:cNvSpPr txBox="1"/>
      </xdr:nvSpPr>
      <xdr:spPr>
        <a:xfrm>
          <a:off x="9327095" y="1809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137194</xdr:rowOff>
    </xdr:from>
    <xdr:ext cx="599010" cy="259045"/>
    <xdr:sp macro="" textlink="">
      <xdr:nvSpPr>
        <xdr:cNvPr id="488" name="n_2mainValue【港湾・漁港】&#10;一人当たり有形固定資産（償却資産）額"/>
        <xdr:cNvSpPr txBox="1"/>
      </xdr:nvSpPr>
      <xdr:spPr>
        <a:xfrm>
          <a:off x="8450795" y="181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144164</xdr:rowOff>
    </xdr:from>
    <xdr:ext cx="599010" cy="259045"/>
    <xdr:sp macro="" textlink="">
      <xdr:nvSpPr>
        <xdr:cNvPr id="489" name="n_3mainValue【港湾・漁港】&#10;一人当たり有形固定資産（償却資産）額"/>
        <xdr:cNvSpPr txBox="1"/>
      </xdr:nvSpPr>
      <xdr:spPr>
        <a:xfrm>
          <a:off x="75617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148590</xdr:rowOff>
    </xdr:from>
    <xdr:ext cx="599010" cy="259045"/>
    <xdr:sp macro="" textlink="">
      <xdr:nvSpPr>
        <xdr:cNvPr id="490" name="n_4mainValue【港湾・漁港】&#10;一人当たり有形固定資産（償却資産）額"/>
        <xdr:cNvSpPr txBox="1"/>
      </xdr:nvSpPr>
      <xdr:spPr>
        <a:xfrm>
          <a:off x="6672795" y="181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532" name="楕円 531"/>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533" name="【認定こども園・幼稚園・保育所】&#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22134</xdr:rowOff>
    </xdr:from>
    <xdr:to>
      <xdr:col>81</xdr:col>
      <xdr:colOff>101600</xdr:colOff>
      <xdr:row>38</xdr:row>
      <xdr:rowOff>123734</xdr:rowOff>
    </xdr:to>
    <xdr:sp macro="" textlink="">
      <xdr:nvSpPr>
        <xdr:cNvPr id="534" name="楕円 533"/>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72934</xdr:rowOff>
    </xdr:to>
    <xdr:cxnSp macro="">
      <xdr:nvCxnSpPr>
        <xdr:cNvPr id="535" name="直線コネクタ 534"/>
        <xdr:cNvCxnSpPr/>
      </xdr:nvCxnSpPr>
      <xdr:spPr>
        <a:xfrm flipV="1">
          <a:off x="15481300" y="6481899"/>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36" name="楕円 535"/>
        <xdr:cNvSpPr/>
      </xdr:nvSpPr>
      <xdr:spPr>
        <a:xfrm>
          <a:off x="1454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38</xdr:row>
      <xdr:rowOff>72934</xdr:rowOff>
    </xdr:to>
    <xdr:cxnSp macro="">
      <xdr:nvCxnSpPr>
        <xdr:cNvPr id="537" name="直線コネクタ 536"/>
        <xdr:cNvCxnSpPr/>
      </xdr:nvCxnSpPr>
      <xdr:spPr>
        <a:xfrm>
          <a:off x="14592300" y="641168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538" name="楕円 537"/>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40</xdr:row>
      <xdr:rowOff>66403</xdr:rowOff>
    </xdr:to>
    <xdr:cxnSp macro="">
      <xdr:nvCxnSpPr>
        <xdr:cNvPr id="539" name="直線コネクタ 538"/>
        <xdr:cNvCxnSpPr/>
      </xdr:nvCxnSpPr>
      <xdr:spPr>
        <a:xfrm flipV="1">
          <a:off x="13703300" y="6411686"/>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540" name="楕円 539"/>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66403</xdr:rowOff>
    </xdr:to>
    <xdr:cxnSp macro="">
      <xdr:nvCxnSpPr>
        <xdr:cNvPr id="541" name="直線コネクタ 540"/>
        <xdr:cNvCxnSpPr/>
      </xdr:nvCxnSpPr>
      <xdr:spPr>
        <a:xfrm>
          <a:off x="12814300" y="6891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140261</xdr:rowOff>
    </xdr:from>
    <xdr:ext cx="405111" cy="259045"/>
    <xdr:sp macro="" textlink="">
      <xdr:nvSpPr>
        <xdr:cNvPr id="546" name="n_1mainValue【認定こども園・幼稚園・保育所】&#10;有形固定資産減価償却率"/>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47" name="n_2main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548" name="n_3mainValue【認定こども園・幼稚園・保育所】&#10;有形固定資産減価償却率"/>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549" name="n_4mainValue【認定こども園・幼稚園・保育所】&#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15603</xdr:rowOff>
    </xdr:from>
    <xdr:to>
      <xdr:col>116</xdr:col>
      <xdr:colOff>114300</xdr:colOff>
      <xdr:row>40</xdr:row>
      <xdr:rowOff>117203</xdr:rowOff>
    </xdr:to>
    <xdr:sp macro="" textlink="">
      <xdr:nvSpPr>
        <xdr:cNvPr id="591" name="楕円 590"/>
        <xdr:cNvSpPr/>
      </xdr:nvSpPr>
      <xdr:spPr>
        <a:xfrm>
          <a:off x="22110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38480</xdr:rowOff>
    </xdr:from>
    <xdr:ext cx="469744" cy="259045"/>
    <xdr:sp macro="" textlink="">
      <xdr:nvSpPr>
        <xdr:cNvPr id="592" name="【認定こども園・幼稚園・保育所】&#10;一人当たり面積該当値テキスト"/>
        <xdr:cNvSpPr txBox="1"/>
      </xdr:nvSpPr>
      <xdr:spPr>
        <a:xfrm>
          <a:off x="22199600" y="672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69487</xdr:rowOff>
    </xdr:from>
    <xdr:to>
      <xdr:col>112</xdr:col>
      <xdr:colOff>38100</xdr:colOff>
      <xdr:row>39</xdr:row>
      <xdr:rowOff>171087</xdr:rowOff>
    </xdr:to>
    <xdr:sp macro="" textlink="">
      <xdr:nvSpPr>
        <xdr:cNvPr id="593" name="楕円 592"/>
        <xdr:cNvSpPr/>
      </xdr:nvSpPr>
      <xdr:spPr>
        <a:xfrm>
          <a:off x="2127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120287</xdr:rowOff>
    </xdr:from>
    <xdr:to>
      <xdr:col>116</xdr:col>
      <xdr:colOff>63500</xdr:colOff>
      <xdr:row>40</xdr:row>
      <xdr:rowOff>66403</xdr:rowOff>
    </xdr:to>
    <xdr:cxnSp macro="">
      <xdr:nvCxnSpPr>
        <xdr:cNvPr id="594" name="直線コネクタ 593"/>
        <xdr:cNvCxnSpPr/>
      </xdr:nvCxnSpPr>
      <xdr:spPr>
        <a:xfrm>
          <a:off x="21323300" y="680683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595" name="楕円 594"/>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120287</xdr:rowOff>
    </xdr:to>
    <xdr:cxnSp macro="">
      <xdr:nvCxnSpPr>
        <xdr:cNvPr id="596" name="直線コネクタ 595"/>
        <xdr:cNvCxnSpPr/>
      </xdr:nvCxnSpPr>
      <xdr:spPr>
        <a:xfrm>
          <a:off x="20434300" y="678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97" name="楕円 596"/>
        <xdr:cNvSpPr/>
      </xdr:nvSpPr>
      <xdr:spPr>
        <a:xfrm>
          <a:off x="19494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40</xdr:row>
      <xdr:rowOff>14151</xdr:rowOff>
    </xdr:to>
    <xdr:cxnSp macro="">
      <xdr:nvCxnSpPr>
        <xdr:cNvPr id="598" name="直線コネクタ 597"/>
        <xdr:cNvCxnSpPr/>
      </xdr:nvCxnSpPr>
      <xdr:spPr>
        <a:xfrm flipV="1">
          <a:off x="19545300" y="67807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142966</xdr:rowOff>
    </xdr:from>
    <xdr:to>
      <xdr:col>98</xdr:col>
      <xdr:colOff>38100</xdr:colOff>
      <xdr:row>40</xdr:row>
      <xdr:rowOff>73116</xdr:rowOff>
    </xdr:to>
    <xdr:sp macro="" textlink="">
      <xdr:nvSpPr>
        <xdr:cNvPr id="599" name="楕円 598"/>
        <xdr:cNvSpPr/>
      </xdr:nvSpPr>
      <xdr:spPr>
        <a:xfrm>
          <a:off x="18605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14151</xdr:rowOff>
    </xdr:from>
    <xdr:to>
      <xdr:col>102</xdr:col>
      <xdr:colOff>114300</xdr:colOff>
      <xdr:row>40</xdr:row>
      <xdr:rowOff>22316</xdr:rowOff>
    </xdr:to>
    <xdr:cxnSp macro="">
      <xdr:nvCxnSpPr>
        <xdr:cNvPr id="600" name="直線コネクタ 599"/>
        <xdr:cNvCxnSpPr/>
      </xdr:nvCxnSpPr>
      <xdr:spPr>
        <a:xfrm flipV="1">
          <a:off x="18656300" y="68721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16164</xdr:rowOff>
    </xdr:from>
    <xdr:ext cx="469744" cy="259045"/>
    <xdr:sp macro="" textlink="">
      <xdr:nvSpPr>
        <xdr:cNvPr id="605" name="n_1main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606" name="n_2main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607" name="n_3main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89643</xdr:rowOff>
    </xdr:from>
    <xdr:ext cx="469744" cy="259045"/>
    <xdr:sp macro="" textlink="">
      <xdr:nvSpPr>
        <xdr:cNvPr id="608" name="n_4mainValue【認定こども園・幼稚園・保育所】&#10;一人当たり面積"/>
        <xdr:cNvSpPr txBox="1"/>
      </xdr:nvSpPr>
      <xdr:spPr>
        <a:xfrm>
          <a:off x="18421427" y="660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649" name="楕円 648"/>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650" name="【学校施設】&#10;有形固定資産減価償却率該当値テキスト"/>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651" name="楕円 650"/>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127635</xdr:rowOff>
    </xdr:to>
    <xdr:cxnSp macro="">
      <xdr:nvCxnSpPr>
        <xdr:cNvPr id="652" name="直線コネクタ 651"/>
        <xdr:cNvCxnSpPr/>
      </xdr:nvCxnSpPr>
      <xdr:spPr>
        <a:xfrm>
          <a:off x="15481300" y="105575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53" name="楕円 652"/>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133350</xdr:rowOff>
    </xdr:to>
    <xdr:cxnSp macro="">
      <xdr:nvCxnSpPr>
        <xdr:cNvPr id="654" name="直線コネクタ 653"/>
        <xdr:cNvCxnSpPr/>
      </xdr:nvCxnSpPr>
      <xdr:spPr>
        <a:xfrm flipV="1">
          <a:off x="14592300" y="10557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655" name="楕円 654"/>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133350</xdr:rowOff>
    </xdr:to>
    <xdr:cxnSp macro="">
      <xdr:nvCxnSpPr>
        <xdr:cNvPr id="656" name="直線コネクタ 655"/>
        <xdr:cNvCxnSpPr/>
      </xdr:nvCxnSpPr>
      <xdr:spPr>
        <a:xfrm>
          <a:off x="13703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657" name="楕円 656"/>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127635</xdr:rowOff>
    </xdr:to>
    <xdr:cxnSp macro="">
      <xdr:nvCxnSpPr>
        <xdr:cNvPr id="658" name="直線コネクタ 657"/>
        <xdr:cNvCxnSpPr/>
      </xdr:nvCxnSpPr>
      <xdr:spPr>
        <a:xfrm>
          <a:off x="12814300" y="10555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663" name="n_1main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64" name="n_2mainValue【学校施設】&#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665" name="n_3mainValue【学校施設】&#10;有形固定資産減価償却率"/>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666"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706" name="楕円 705"/>
        <xdr:cNvSpPr/>
      </xdr:nvSpPr>
      <xdr:spPr>
        <a:xfrm>
          <a:off x="22110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707" name="【学校施設】&#10;一人当たり面積該当値テキスト"/>
        <xdr:cNvSpPr txBox="1"/>
      </xdr:nvSpPr>
      <xdr:spPr>
        <a:xfrm>
          <a:off x="221996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70168</xdr:rowOff>
    </xdr:from>
    <xdr:to>
      <xdr:col>112</xdr:col>
      <xdr:colOff>38100</xdr:colOff>
      <xdr:row>62</xdr:row>
      <xdr:rowOff>318</xdr:rowOff>
    </xdr:to>
    <xdr:sp macro="" textlink="">
      <xdr:nvSpPr>
        <xdr:cNvPr id="708" name="楕円 707"/>
        <xdr:cNvSpPr/>
      </xdr:nvSpPr>
      <xdr:spPr>
        <a:xfrm>
          <a:off x="21272500" y="105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120968</xdr:rowOff>
    </xdr:from>
    <xdr:to>
      <xdr:col>116</xdr:col>
      <xdr:colOff>63500</xdr:colOff>
      <xdr:row>61</xdr:row>
      <xdr:rowOff>121920</xdr:rowOff>
    </xdr:to>
    <xdr:cxnSp macro="">
      <xdr:nvCxnSpPr>
        <xdr:cNvPr id="709" name="直線コネクタ 708"/>
        <xdr:cNvCxnSpPr/>
      </xdr:nvCxnSpPr>
      <xdr:spPr>
        <a:xfrm>
          <a:off x="21323300" y="105794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78740</xdr:rowOff>
    </xdr:from>
    <xdr:to>
      <xdr:col>107</xdr:col>
      <xdr:colOff>101600</xdr:colOff>
      <xdr:row>62</xdr:row>
      <xdr:rowOff>8890</xdr:rowOff>
    </xdr:to>
    <xdr:sp macro="" textlink="">
      <xdr:nvSpPr>
        <xdr:cNvPr id="710" name="楕円 709"/>
        <xdr:cNvSpPr/>
      </xdr:nvSpPr>
      <xdr:spPr>
        <a:xfrm>
          <a:off x="2038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120968</xdr:rowOff>
    </xdr:from>
    <xdr:to>
      <xdr:col>111</xdr:col>
      <xdr:colOff>177800</xdr:colOff>
      <xdr:row>61</xdr:row>
      <xdr:rowOff>129540</xdr:rowOff>
    </xdr:to>
    <xdr:cxnSp macro="">
      <xdr:nvCxnSpPr>
        <xdr:cNvPr id="711" name="直線コネクタ 710"/>
        <xdr:cNvCxnSpPr/>
      </xdr:nvCxnSpPr>
      <xdr:spPr>
        <a:xfrm flipV="1">
          <a:off x="20434300" y="1057941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712" name="楕円 711"/>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129540</xdr:rowOff>
    </xdr:from>
    <xdr:to>
      <xdr:col>107</xdr:col>
      <xdr:colOff>50800</xdr:colOff>
      <xdr:row>61</xdr:row>
      <xdr:rowOff>137160</xdr:rowOff>
    </xdr:to>
    <xdr:cxnSp macro="">
      <xdr:nvCxnSpPr>
        <xdr:cNvPr id="713" name="直線コネクタ 712"/>
        <xdr:cNvCxnSpPr/>
      </xdr:nvCxnSpPr>
      <xdr:spPr>
        <a:xfrm flipV="1">
          <a:off x="19545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95504</xdr:rowOff>
    </xdr:from>
    <xdr:to>
      <xdr:col>98</xdr:col>
      <xdr:colOff>38100</xdr:colOff>
      <xdr:row>62</xdr:row>
      <xdr:rowOff>25654</xdr:rowOff>
    </xdr:to>
    <xdr:sp macro="" textlink="">
      <xdr:nvSpPr>
        <xdr:cNvPr id="714" name="楕円 713"/>
        <xdr:cNvSpPr/>
      </xdr:nvSpPr>
      <xdr:spPr>
        <a:xfrm>
          <a:off x="18605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146304</xdr:rowOff>
    </xdr:to>
    <xdr:cxnSp macro="">
      <xdr:nvCxnSpPr>
        <xdr:cNvPr id="715" name="直線コネクタ 714"/>
        <xdr:cNvCxnSpPr/>
      </xdr:nvCxnSpPr>
      <xdr:spPr>
        <a:xfrm flipV="1">
          <a:off x="18656300" y="105956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16845</xdr:rowOff>
    </xdr:from>
    <xdr:ext cx="469744" cy="259045"/>
    <xdr:sp macro="" textlink="">
      <xdr:nvSpPr>
        <xdr:cNvPr id="720" name="n_1mainValue【学校施設】&#10;一人当たり面積"/>
        <xdr:cNvSpPr txBox="1"/>
      </xdr:nvSpPr>
      <xdr:spPr>
        <a:xfrm>
          <a:off x="21075727" y="1030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25417</xdr:rowOff>
    </xdr:from>
    <xdr:ext cx="469744" cy="259045"/>
    <xdr:sp macro="" textlink="">
      <xdr:nvSpPr>
        <xdr:cNvPr id="721" name="n_2mainValue【学校施設】&#10;一人当たり面積"/>
        <xdr:cNvSpPr txBox="1"/>
      </xdr:nvSpPr>
      <xdr:spPr>
        <a:xfrm>
          <a:off x="20199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722" name="n_3mainValue【学校施設】&#10;一人当たり面積"/>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42181</xdr:rowOff>
    </xdr:from>
    <xdr:ext cx="469744" cy="259045"/>
    <xdr:sp macro="" textlink="">
      <xdr:nvSpPr>
        <xdr:cNvPr id="723" name="n_4mainValue【学校施設】&#10;一人当たり面積"/>
        <xdr:cNvSpPr txBox="1"/>
      </xdr:nvSpPr>
      <xdr:spPr>
        <a:xfrm>
          <a:off x="184214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765" name="楕円 764"/>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766" name="【児童館】&#10;有形固定資産減価償却率該当値テキスト"/>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132624</xdr:rowOff>
    </xdr:from>
    <xdr:to>
      <xdr:col>81</xdr:col>
      <xdr:colOff>101600</xdr:colOff>
      <xdr:row>79</xdr:row>
      <xdr:rowOff>62774</xdr:rowOff>
    </xdr:to>
    <xdr:sp macro="" textlink="">
      <xdr:nvSpPr>
        <xdr:cNvPr id="767" name="楕円 766"/>
        <xdr:cNvSpPr/>
      </xdr:nvSpPr>
      <xdr:spPr>
        <a:xfrm>
          <a:off x="15430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79</xdr:row>
      <xdr:rowOff>11974</xdr:rowOff>
    </xdr:to>
    <xdr:cxnSp macro="">
      <xdr:nvCxnSpPr>
        <xdr:cNvPr id="768" name="直線コネクタ 767"/>
        <xdr:cNvCxnSpPr/>
      </xdr:nvCxnSpPr>
      <xdr:spPr>
        <a:xfrm flipV="1">
          <a:off x="15481300" y="135238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69" name="楕円 768"/>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82</xdr:row>
      <xdr:rowOff>95250</xdr:rowOff>
    </xdr:to>
    <xdr:cxnSp macro="">
      <xdr:nvCxnSpPr>
        <xdr:cNvPr id="770" name="直線コネクタ 769"/>
        <xdr:cNvCxnSpPr/>
      </xdr:nvCxnSpPr>
      <xdr:spPr>
        <a:xfrm flipV="1">
          <a:off x="14592300" y="13556524"/>
          <a:ext cx="8890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771" name="楕円 770"/>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95250</xdr:rowOff>
    </xdr:to>
    <xdr:cxnSp macro="">
      <xdr:nvCxnSpPr>
        <xdr:cNvPr id="772" name="直線コネクタ 771"/>
        <xdr:cNvCxnSpPr/>
      </xdr:nvCxnSpPr>
      <xdr:spPr>
        <a:xfrm>
          <a:off x="13703300" y="141296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3" name="楕円 772"/>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70757</xdr:rowOff>
    </xdr:to>
    <xdr:cxnSp macro="">
      <xdr:nvCxnSpPr>
        <xdr:cNvPr id="774" name="直線コネクタ 773"/>
        <xdr:cNvCxnSpPr/>
      </xdr:nvCxnSpPr>
      <xdr:spPr>
        <a:xfrm>
          <a:off x="12814300" y="141051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5" name="n_1ave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79301</xdr:rowOff>
    </xdr:from>
    <xdr:ext cx="405111" cy="259045"/>
    <xdr:sp macro="" textlink="">
      <xdr:nvSpPr>
        <xdr:cNvPr id="779" name="n_1mainValue【児童館】&#10;有形固定資産減価償却率"/>
        <xdr:cNvSpPr txBox="1"/>
      </xdr:nvSpPr>
      <xdr:spPr>
        <a:xfrm>
          <a:off x="15266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80" name="n_2mainValue【児童館】&#10;有形固定資産減価償却率"/>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781" name="n_3mainValue【児童館】&#10;有形固定資産減価償却率"/>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782" name="n_4mainValue【児童館】&#10;有形固定資産減価償却率"/>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2" name="楕円 82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23"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4" name="楕円 82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0</xdr:rowOff>
    </xdr:to>
    <xdr:cxnSp macro="">
      <xdr:nvCxnSpPr>
        <xdr:cNvPr id="825" name="直線コネクタ 824"/>
        <xdr:cNvCxnSpPr/>
      </xdr:nvCxnSpPr>
      <xdr:spPr>
        <a:xfrm>
          <a:off x="21323300" y="1432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826" name="楕円 825"/>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44450</xdr:rowOff>
    </xdr:to>
    <xdr:cxnSp macro="">
      <xdr:nvCxnSpPr>
        <xdr:cNvPr id="827" name="直線コネクタ 826"/>
        <xdr:cNvCxnSpPr/>
      </xdr:nvCxnSpPr>
      <xdr:spPr>
        <a:xfrm flipV="1">
          <a:off x="20434300" y="14325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828" name="楕円 827"/>
        <xdr:cNvSpPr/>
      </xdr:nvSpPr>
      <xdr:spPr>
        <a:xfrm>
          <a:off x="19494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44450</xdr:rowOff>
    </xdr:to>
    <xdr:cxnSp macro="">
      <xdr:nvCxnSpPr>
        <xdr:cNvPr id="829" name="直線コネクタ 828"/>
        <xdr:cNvCxnSpPr/>
      </xdr:nvCxnSpPr>
      <xdr:spPr>
        <a:xfrm>
          <a:off x="19545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0" name="楕円 82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44450</xdr:rowOff>
    </xdr:from>
    <xdr:to>
      <xdr:col>102</xdr:col>
      <xdr:colOff>114300</xdr:colOff>
      <xdr:row>85</xdr:row>
      <xdr:rowOff>57150</xdr:rowOff>
    </xdr:to>
    <xdr:cxnSp macro="">
      <xdr:nvCxnSpPr>
        <xdr:cNvPr id="831" name="直線コネクタ 830"/>
        <xdr:cNvCxnSpPr/>
      </xdr:nvCxnSpPr>
      <xdr:spPr>
        <a:xfrm flipV="1">
          <a:off x="18656300" y="1461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2"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36"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86377</xdr:rowOff>
    </xdr:from>
    <xdr:ext cx="469744" cy="259045"/>
    <xdr:sp macro="" textlink="">
      <xdr:nvSpPr>
        <xdr:cNvPr id="837" name="n_2mainValue【児童館】&#10;一人当たり面積"/>
        <xdr:cNvSpPr txBox="1"/>
      </xdr:nvSpPr>
      <xdr:spPr>
        <a:xfrm>
          <a:off x="20199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86377</xdr:rowOff>
    </xdr:from>
    <xdr:ext cx="469744" cy="259045"/>
    <xdr:sp macro="" textlink="">
      <xdr:nvSpPr>
        <xdr:cNvPr id="838" name="n_3mainValue【児童館】&#10;一人当たり面積"/>
        <xdr:cNvSpPr txBox="1"/>
      </xdr:nvSpPr>
      <xdr:spPr>
        <a:xfrm>
          <a:off x="19310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9"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880" name="楕円 879"/>
        <xdr:cNvSpPr/>
      </xdr:nvSpPr>
      <xdr:spPr>
        <a:xfrm>
          <a:off x="16268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881" name="【公民館】&#10;有形固定資産減価償却率該当値テキスト"/>
        <xdr:cNvSpPr txBox="1"/>
      </xdr:nvSpPr>
      <xdr:spPr>
        <a:xfrm>
          <a:off x="16357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882" name="楕円 881"/>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104</xdr:row>
      <xdr:rowOff>40005</xdr:rowOff>
    </xdr:to>
    <xdr:cxnSp macro="">
      <xdr:nvCxnSpPr>
        <xdr:cNvPr id="883" name="直線コネクタ 882"/>
        <xdr:cNvCxnSpPr/>
      </xdr:nvCxnSpPr>
      <xdr:spPr>
        <a:xfrm flipV="1">
          <a:off x="15481300" y="1770697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84" name="楕円 883"/>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40005</xdr:rowOff>
    </xdr:to>
    <xdr:cxnSp macro="">
      <xdr:nvCxnSpPr>
        <xdr:cNvPr id="885" name="直線コネクタ 884"/>
        <xdr:cNvCxnSpPr/>
      </xdr:nvCxnSpPr>
      <xdr:spPr>
        <a:xfrm>
          <a:off x="14592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86" name="楕円 885"/>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7620</xdr:rowOff>
    </xdr:to>
    <xdr:cxnSp macro="">
      <xdr:nvCxnSpPr>
        <xdr:cNvPr id="887" name="直線コネクタ 886"/>
        <xdr:cNvCxnSpPr/>
      </xdr:nvCxnSpPr>
      <xdr:spPr>
        <a:xfrm flipV="1">
          <a:off x="13703300" y="17834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888" name="楕円 887"/>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105</xdr:row>
      <xdr:rowOff>0</xdr:rowOff>
    </xdr:to>
    <xdr:cxnSp macro="">
      <xdr:nvCxnSpPr>
        <xdr:cNvPr id="889" name="直線コネクタ 888"/>
        <xdr:cNvCxnSpPr/>
      </xdr:nvCxnSpPr>
      <xdr:spPr>
        <a:xfrm flipV="1">
          <a:off x="12814300" y="178384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894" name="n_1mainValue【公民館】&#10;有形固定資産減価償却率"/>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95"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96" name="n_3mainValue【公民館】&#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897" name="n_4mainValue【公民館】&#10;有形固定資産減価償却率"/>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937" name="楕円 936"/>
        <xdr:cNvSpPr/>
      </xdr:nvSpPr>
      <xdr:spPr>
        <a:xfrm>
          <a:off x="22110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120666</xdr:rowOff>
    </xdr:from>
    <xdr:ext cx="469744" cy="259045"/>
    <xdr:sp macro="" textlink="">
      <xdr:nvSpPr>
        <xdr:cNvPr id="938" name="【公民館】&#10;一人当たり面積該当値テキスト"/>
        <xdr:cNvSpPr txBox="1"/>
      </xdr:nvSpPr>
      <xdr:spPr>
        <a:xfrm>
          <a:off x="2219960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168275</xdr:rowOff>
    </xdr:from>
    <xdr:to>
      <xdr:col>112</xdr:col>
      <xdr:colOff>38100</xdr:colOff>
      <xdr:row>105</xdr:row>
      <xdr:rowOff>98425</xdr:rowOff>
    </xdr:to>
    <xdr:sp macro="" textlink="">
      <xdr:nvSpPr>
        <xdr:cNvPr id="939" name="楕円 938"/>
        <xdr:cNvSpPr/>
      </xdr:nvSpPr>
      <xdr:spPr>
        <a:xfrm>
          <a:off x="2127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105</xdr:row>
      <xdr:rowOff>47625</xdr:rowOff>
    </xdr:to>
    <xdr:cxnSp macro="">
      <xdr:nvCxnSpPr>
        <xdr:cNvPr id="940" name="直線コネクタ 939"/>
        <xdr:cNvCxnSpPr/>
      </xdr:nvCxnSpPr>
      <xdr:spPr>
        <a:xfrm flipV="1">
          <a:off x="21323300" y="1797938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xdr:rowOff>
    </xdr:from>
    <xdr:to>
      <xdr:col>107</xdr:col>
      <xdr:colOff>101600</xdr:colOff>
      <xdr:row>105</xdr:row>
      <xdr:rowOff>109855</xdr:rowOff>
    </xdr:to>
    <xdr:sp macro="" textlink="">
      <xdr:nvSpPr>
        <xdr:cNvPr id="941" name="楕円 940"/>
        <xdr:cNvSpPr/>
      </xdr:nvSpPr>
      <xdr:spPr>
        <a:xfrm>
          <a:off x="2038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47625</xdr:rowOff>
    </xdr:from>
    <xdr:to>
      <xdr:col>111</xdr:col>
      <xdr:colOff>177800</xdr:colOff>
      <xdr:row>105</xdr:row>
      <xdr:rowOff>59055</xdr:rowOff>
    </xdr:to>
    <xdr:cxnSp macro="">
      <xdr:nvCxnSpPr>
        <xdr:cNvPr id="942" name="直線コネクタ 941"/>
        <xdr:cNvCxnSpPr/>
      </xdr:nvCxnSpPr>
      <xdr:spPr>
        <a:xfrm flipV="1">
          <a:off x="20434300" y="1804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3" name="楕円 942"/>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59055</xdr:rowOff>
    </xdr:from>
    <xdr:to>
      <xdr:col>107</xdr:col>
      <xdr:colOff>50800</xdr:colOff>
      <xdr:row>105</xdr:row>
      <xdr:rowOff>76200</xdr:rowOff>
    </xdr:to>
    <xdr:cxnSp macro="">
      <xdr:nvCxnSpPr>
        <xdr:cNvPr id="944" name="直線コネクタ 943"/>
        <xdr:cNvCxnSpPr/>
      </xdr:nvCxnSpPr>
      <xdr:spPr>
        <a:xfrm flipV="1">
          <a:off x="19545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45" name="楕円 944"/>
        <xdr:cNvSpPr/>
      </xdr:nvSpPr>
      <xdr:spPr>
        <a:xfrm>
          <a:off x="18605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125730</xdr:rowOff>
    </xdr:to>
    <xdr:cxnSp macro="">
      <xdr:nvCxnSpPr>
        <xdr:cNvPr id="946" name="直線コネクタ 945"/>
        <xdr:cNvCxnSpPr/>
      </xdr:nvCxnSpPr>
      <xdr:spPr>
        <a:xfrm flipV="1">
          <a:off x="18656300" y="18078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114952</xdr:rowOff>
    </xdr:from>
    <xdr:ext cx="469744" cy="259045"/>
    <xdr:sp macro="" textlink="">
      <xdr:nvSpPr>
        <xdr:cNvPr id="951" name="n_1mainValue【公民館】&#10;一人当たり面積"/>
        <xdr:cNvSpPr txBox="1"/>
      </xdr:nvSpPr>
      <xdr:spPr>
        <a:xfrm>
          <a:off x="21075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126382</xdr:rowOff>
    </xdr:from>
    <xdr:ext cx="469744" cy="259045"/>
    <xdr:sp macro="" textlink="">
      <xdr:nvSpPr>
        <xdr:cNvPr id="952" name="n_2mainValue【公民館】&#10;一人当たり面積"/>
        <xdr:cNvSpPr txBox="1"/>
      </xdr:nvSpPr>
      <xdr:spPr>
        <a:xfrm>
          <a:off x="20199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3" name="n_3mainValue【公民館】&#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54" name="n_4main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上記施設の中では、橋りょう・トンネル、学校施設が類似団体数値と比べ大きく上回っている。橋りょう・トンネルについては、八幡浜市橋梁長寿命化修繕計画</a:t>
          </a:r>
          <a:r>
            <a:rPr kumimoji="1" lang="ja-JP" altLang="en-US" sz="1100">
              <a:solidFill>
                <a:schemeClr val="dk1"/>
              </a:solidFill>
              <a:effectLst/>
              <a:latin typeface="+mn-lt"/>
              <a:ea typeface="+mn-ea"/>
              <a:cs typeface="+mn-cs"/>
            </a:rPr>
            <a:t>及び八幡浜市道路トンネル個別施設計画</a:t>
          </a:r>
          <a:r>
            <a:rPr kumimoji="1" lang="ja-JP" altLang="ja-JP" sz="1100">
              <a:solidFill>
                <a:schemeClr val="dk1"/>
              </a:solidFill>
              <a:effectLst/>
              <a:latin typeface="+mn-lt"/>
              <a:ea typeface="+mn-ea"/>
              <a:cs typeface="+mn-cs"/>
            </a:rPr>
            <a:t>に基づき、計画的かつ効率的な予防管理を行うことで、橋梁</a:t>
          </a:r>
          <a:r>
            <a:rPr kumimoji="1" lang="ja-JP" altLang="en-US" sz="1100">
              <a:solidFill>
                <a:schemeClr val="dk1"/>
              </a:solidFill>
              <a:effectLst/>
              <a:latin typeface="+mn-lt"/>
              <a:ea typeface="+mn-ea"/>
              <a:cs typeface="+mn-cs"/>
            </a:rPr>
            <a:t>及びトンネルの</a:t>
          </a:r>
          <a:r>
            <a:rPr kumimoji="1" lang="ja-JP" altLang="ja-JP" sz="1100">
              <a:solidFill>
                <a:schemeClr val="dk1"/>
              </a:solidFill>
              <a:effectLst/>
              <a:latin typeface="+mn-lt"/>
              <a:ea typeface="+mn-ea"/>
              <a:cs typeface="+mn-cs"/>
            </a:rPr>
            <a:t>長寿命化による修繕等のコスト縮減を図る。学校施設については、八幡浜市学校再編整備実施計画に基づく小中学校の再編予定を踏まえ、計画的かつ効果的に施設の長寿命化、更新等を行う。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6" name="楕円 75"/>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94162</xdr:rowOff>
    </xdr:to>
    <xdr:cxnSp macro="">
      <xdr:nvCxnSpPr>
        <xdr:cNvPr id="77" name="直線コネクタ 76"/>
        <xdr:cNvCxnSpPr/>
      </xdr:nvCxnSpPr>
      <xdr:spPr>
        <a:xfrm>
          <a:off x="3797300" y="65766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61504</xdr:rowOff>
    </xdr:to>
    <xdr:cxnSp macro="">
      <xdr:nvCxnSpPr>
        <xdr:cNvPr id="79" name="直線コネクタ 78"/>
        <xdr:cNvCxnSpPr/>
      </xdr:nvCxnSpPr>
      <xdr:spPr>
        <a:xfrm>
          <a:off x="2908300" y="654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28847</xdr:rowOff>
    </xdr:to>
    <xdr:cxnSp macro="">
      <xdr:nvCxnSpPr>
        <xdr:cNvPr id="81" name="直線コネクタ 80"/>
        <xdr:cNvCxnSpPr/>
      </xdr:nvCxnSpPr>
      <xdr:spPr>
        <a:xfrm>
          <a:off x="2019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84183</xdr:rowOff>
    </xdr:from>
    <xdr:to>
      <xdr:col>6</xdr:col>
      <xdr:colOff>38100</xdr:colOff>
      <xdr:row>38</xdr:row>
      <xdr:rowOff>14332</xdr:rowOff>
    </xdr:to>
    <xdr:sp macro="" textlink="">
      <xdr:nvSpPr>
        <xdr:cNvPr id="82" name="楕円 81"/>
        <xdr:cNvSpPr/>
      </xdr:nvSpPr>
      <xdr:spPr>
        <a:xfrm>
          <a:off x="1079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134983</xdr:rowOff>
    </xdr:from>
    <xdr:to>
      <xdr:col>10</xdr:col>
      <xdr:colOff>114300</xdr:colOff>
      <xdr:row>37</xdr:row>
      <xdr:rowOff>167640</xdr:rowOff>
    </xdr:to>
    <xdr:cxnSp macro="">
      <xdr:nvCxnSpPr>
        <xdr:cNvPr id="83" name="直線コネクタ 82"/>
        <xdr:cNvCxnSpPr/>
      </xdr:nvCxnSpPr>
      <xdr:spPr>
        <a:xfrm>
          <a:off x="1130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103431</xdr:rowOff>
    </xdr:from>
    <xdr:ext cx="405111" cy="259045"/>
    <xdr:sp macro="" textlink="">
      <xdr:nvSpPr>
        <xdr:cNvPr id="88" name="n_1mainValue【図書館】&#10;有形固定資産減価償却率"/>
        <xdr:cNvSpPr txBox="1"/>
      </xdr:nvSpPr>
      <xdr:spPr>
        <a:xfrm>
          <a:off x="3582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9" name="n_2main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5460</xdr:rowOff>
    </xdr:from>
    <xdr:ext cx="405111" cy="259045"/>
    <xdr:sp macro="" textlink="">
      <xdr:nvSpPr>
        <xdr:cNvPr id="91" name="n_4mainValue【図書館】&#10;有形固定資産減価償却率"/>
        <xdr:cNvSpPr txBox="1"/>
      </xdr:nvSpPr>
      <xdr:spPr>
        <a:xfrm>
          <a:off x="927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40640</xdr:rowOff>
    </xdr:from>
    <xdr:to>
      <xdr:col>55</xdr:col>
      <xdr:colOff>50800</xdr:colOff>
      <xdr:row>39</xdr:row>
      <xdr:rowOff>142240</xdr:rowOff>
    </xdr:to>
    <xdr:sp macro="" textlink="">
      <xdr:nvSpPr>
        <xdr:cNvPr id="131" name="楕円 130"/>
        <xdr:cNvSpPr/>
      </xdr:nvSpPr>
      <xdr:spPr>
        <a:xfrm>
          <a:off x="10426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63517</xdr:rowOff>
    </xdr:from>
    <xdr:ext cx="469744" cy="259045"/>
    <xdr:sp macro="" textlink="">
      <xdr:nvSpPr>
        <xdr:cNvPr id="132" name="【図書館】&#10;一人当たり面積該当値テキスト"/>
        <xdr:cNvSpPr txBox="1"/>
      </xdr:nvSpPr>
      <xdr:spPr>
        <a:xfrm>
          <a:off x="10515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91440</xdr:rowOff>
    </xdr:from>
    <xdr:to>
      <xdr:col>55</xdr:col>
      <xdr:colOff>0</xdr:colOff>
      <xdr:row>39</xdr:row>
      <xdr:rowOff>102870</xdr:rowOff>
    </xdr:to>
    <xdr:cxnSp macro="">
      <xdr:nvCxnSpPr>
        <xdr:cNvPr id="134" name="直線コネクタ 133"/>
        <xdr:cNvCxnSpPr/>
      </xdr:nvCxnSpPr>
      <xdr:spPr>
        <a:xfrm flipV="1">
          <a:off x="9639300" y="6777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110490</xdr:rowOff>
    </xdr:to>
    <xdr:cxnSp macro="">
      <xdr:nvCxnSpPr>
        <xdr:cNvPr id="136" name="直線コネクタ 135"/>
        <xdr:cNvCxnSpPr/>
      </xdr:nvCxnSpPr>
      <xdr:spPr>
        <a:xfrm flipV="1">
          <a:off x="8750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74930</xdr:rowOff>
    </xdr:from>
    <xdr:to>
      <xdr:col>36</xdr:col>
      <xdr:colOff>165100</xdr:colOff>
      <xdr:row>40</xdr:row>
      <xdr:rowOff>5080</xdr:rowOff>
    </xdr:to>
    <xdr:sp macro="" textlink="">
      <xdr:nvSpPr>
        <xdr:cNvPr id="139" name="楕円 138"/>
        <xdr:cNvSpPr/>
      </xdr:nvSpPr>
      <xdr:spPr>
        <a:xfrm>
          <a:off x="692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125730</xdr:rowOff>
    </xdr:to>
    <xdr:cxnSp macro="">
      <xdr:nvCxnSpPr>
        <xdr:cNvPr id="140" name="直線コネクタ 139"/>
        <xdr:cNvCxnSpPr/>
      </xdr:nvCxnSpPr>
      <xdr:spPr>
        <a:xfrm flipV="1">
          <a:off x="6972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170197</xdr:rowOff>
    </xdr:from>
    <xdr:ext cx="469744" cy="259045"/>
    <xdr:sp macro="" textlink="">
      <xdr:nvSpPr>
        <xdr:cNvPr id="145" name="n_1main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6" name="n_2main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13987</xdr:rowOff>
    </xdr:from>
    <xdr:ext cx="469744" cy="259045"/>
    <xdr:sp macro="" textlink="">
      <xdr:nvSpPr>
        <xdr:cNvPr id="147" name="n_3mainValue【図書館】&#10;一人当たり面積"/>
        <xdr:cNvSpPr txBox="1"/>
      </xdr:nvSpPr>
      <xdr:spPr>
        <a:xfrm>
          <a:off x="7626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8" name="n_4main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9" name="楕円 188"/>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90" name="【体育館・プール】&#10;有形固定資産減価償却率該当値テキスト"/>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91" name="楕円 190"/>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163830</xdr:rowOff>
    </xdr:to>
    <xdr:cxnSp macro="">
      <xdr:nvCxnSpPr>
        <xdr:cNvPr id="192" name="直線コネクタ 191"/>
        <xdr:cNvCxnSpPr/>
      </xdr:nvCxnSpPr>
      <xdr:spPr>
        <a:xfrm>
          <a:off x="3797300" y="10233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93" name="楕円 192"/>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118110</xdr:rowOff>
    </xdr:to>
    <xdr:cxnSp macro="">
      <xdr:nvCxnSpPr>
        <xdr:cNvPr id="194" name="直線コネクタ 193"/>
        <xdr:cNvCxnSpPr/>
      </xdr:nvCxnSpPr>
      <xdr:spPr>
        <a:xfrm>
          <a:off x="2908300" y="1020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95" name="楕円 194"/>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51435</xdr:rowOff>
    </xdr:from>
    <xdr:to>
      <xdr:col>15</xdr:col>
      <xdr:colOff>50800</xdr:colOff>
      <xdr:row>59</xdr:row>
      <xdr:rowOff>85725</xdr:rowOff>
    </xdr:to>
    <xdr:cxnSp macro="">
      <xdr:nvCxnSpPr>
        <xdr:cNvPr id="196" name="直線コネクタ 195"/>
        <xdr:cNvCxnSpPr/>
      </xdr:nvCxnSpPr>
      <xdr:spPr>
        <a:xfrm>
          <a:off x="2019300" y="10166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128270</xdr:rowOff>
    </xdr:from>
    <xdr:to>
      <xdr:col>6</xdr:col>
      <xdr:colOff>38100</xdr:colOff>
      <xdr:row>59</xdr:row>
      <xdr:rowOff>58420</xdr:rowOff>
    </xdr:to>
    <xdr:sp macro="" textlink="">
      <xdr:nvSpPr>
        <xdr:cNvPr id="197" name="楕円 196"/>
        <xdr:cNvSpPr/>
      </xdr:nvSpPr>
      <xdr:spPr>
        <a:xfrm>
          <a:off x="1079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xdr:rowOff>
    </xdr:from>
    <xdr:to>
      <xdr:col>10</xdr:col>
      <xdr:colOff>114300</xdr:colOff>
      <xdr:row>59</xdr:row>
      <xdr:rowOff>51435</xdr:rowOff>
    </xdr:to>
    <xdr:cxnSp macro="">
      <xdr:nvCxnSpPr>
        <xdr:cNvPr id="198" name="直線コネクタ 197"/>
        <xdr:cNvCxnSpPr/>
      </xdr:nvCxnSpPr>
      <xdr:spPr>
        <a:xfrm>
          <a:off x="1130300" y="10123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203"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204" name="n_2mainValue【体育館・プー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205" name="n_3mainValue【体育館・プール】&#10;有形固定資産減価償却率"/>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6" name="n_4main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46" name="楕円 245"/>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61231</xdr:rowOff>
    </xdr:from>
    <xdr:ext cx="469744" cy="259045"/>
    <xdr:sp macro="" textlink="">
      <xdr:nvSpPr>
        <xdr:cNvPr id="247" name="【体育館・プール】&#10;一人当たり面積該当値テキスト"/>
        <xdr:cNvSpPr txBox="1"/>
      </xdr:nvSpPr>
      <xdr:spPr>
        <a:xfrm>
          <a:off x="10515600" y="106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41402</xdr:rowOff>
    </xdr:from>
    <xdr:to>
      <xdr:col>50</xdr:col>
      <xdr:colOff>165100</xdr:colOff>
      <xdr:row>63</xdr:row>
      <xdr:rowOff>143002</xdr:rowOff>
    </xdr:to>
    <xdr:sp macro="" textlink="">
      <xdr:nvSpPr>
        <xdr:cNvPr id="248" name="楕円 247"/>
        <xdr:cNvSpPr/>
      </xdr:nvSpPr>
      <xdr:spPr>
        <a:xfrm>
          <a:off x="9588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89154</xdr:rowOff>
    </xdr:from>
    <xdr:to>
      <xdr:col>55</xdr:col>
      <xdr:colOff>0</xdr:colOff>
      <xdr:row>63</xdr:row>
      <xdr:rowOff>92202</xdr:rowOff>
    </xdr:to>
    <xdr:cxnSp macro="">
      <xdr:nvCxnSpPr>
        <xdr:cNvPr id="249" name="直線コネクタ 248"/>
        <xdr:cNvCxnSpPr/>
      </xdr:nvCxnSpPr>
      <xdr:spPr>
        <a:xfrm flipV="1">
          <a:off x="9639300" y="1089050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44069</xdr:rowOff>
    </xdr:from>
    <xdr:to>
      <xdr:col>46</xdr:col>
      <xdr:colOff>38100</xdr:colOff>
      <xdr:row>63</xdr:row>
      <xdr:rowOff>145669</xdr:rowOff>
    </xdr:to>
    <xdr:sp macro="" textlink="">
      <xdr:nvSpPr>
        <xdr:cNvPr id="250" name="楕円 249"/>
        <xdr:cNvSpPr/>
      </xdr:nvSpPr>
      <xdr:spPr>
        <a:xfrm>
          <a:off x="8699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92202</xdr:rowOff>
    </xdr:from>
    <xdr:to>
      <xdr:col>50</xdr:col>
      <xdr:colOff>114300</xdr:colOff>
      <xdr:row>63</xdr:row>
      <xdr:rowOff>94869</xdr:rowOff>
    </xdr:to>
    <xdr:cxnSp macro="">
      <xdr:nvCxnSpPr>
        <xdr:cNvPr id="251" name="直線コネクタ 250"/>
        <xdr:cNvCxnSpPr/>
      </xdr:nvCxnSpPr>
      <xdr:spPr>
        <a:xfrm flipV="1">
          <a:off x="8750300" y="108935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38735</xdr:rowOff>
    </xdr:from>
    <xdr:to>
      <xdr:col>41</xdr:col>
      <xdr:colOff>101600</xdr:colOff>
      <xdr:row>63</xdr:row>
      <xdr:rowOff>140335</xdr:rowOff>
    </xdr:to>
    <xdr:sp macro="" textlink="">
      <xdr:nvSpPr>
        <xdr:cNvPr id="252" name="楕円 251"/>
        <xdr:cNvSpPr/>
      </xdr:nvSpPr>
      <xdr:spPr>
        <a:xfrm>
          <a:off x="781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89535</xdr:rowOff>
    </xdr:from>
    <xdr:to>
      <xdr:col>45</xdr:col>
      <xdr:colOff>177800</xdr:colOff>
      <xdr:row>63</xdr:row>
      <xdr:rowOff>94869</xdr:rowOff>
    </xdr:to>
    <xdr:cxnSp macro="">
      <xdr:nvCxnSpPr>
        <xdr:cNvPr id="253" name="直線コネクタ 252"/>
        <xdr:cNvCxnSpPr/>
      </xdr:nvCxnSpPr>
      <xdr:spPr>
        <a:xfrm>
          <a:off x="7861300" y="1089088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42164</xdr:rowOff>
    </xdr:from>
    <xdr:to>
      <xdr:col>36</xdr:col>
      <xdr:colOff>165100</xdr:colOff>
      <xdr:row>63</xdr:row>
      <xdr:rowOff>143764</xdr:rowOff>
    </xdr:to>
    <xdr:sp macro="" textlink="">
      <xdr:nvSpPr>
        <xdr:cNvPr id="254" name="楕円 253"/>
        <xdr:cNvSpPr/>
      </xdr:nvSpPr>
      <xdr:spPr>
        <a:xfrm>
          <a:off x="6921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89535</xdr:rowOff>
    </xdr:from>
    <xdr:to>
      <xdr:col>41</xdr:col>
      <xdr:colOff>50800</xdr:colOff>
      <xdr:row>63</xdr:row>
      <xdr:rowOff>92964</xdr:rowOff>
    </xdr:to>
    <xdr:cxnSp macro="">
      <xdr:nvCxnSpPr>
        <xdr:cNvPr id="255" name="直線コネクタ 254"/>
        <xdr:cNvCxnSpPr/>
      </xdr:nvCxnSpPr>
      <xdr:spPr>
        <a:xfrm flipV="1">
          <a:off x="6972300" y="108908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159529</xdr:rowOff>
    </xdr:from>
    <xdr:ext cx="469744" cy="259045"/>
    <xdr:sp macro="" textlink="">
      <xdr:nvSpPr>
        <xdr:cNvPr id="260" name="n_1mainValue【体育館・プール】&#10;一人当たり面積"/>
        <xdr:cNvSpPr txBox="1"/>
      </xdr:nvSpPr>
      <xdr:spPr>
        <a:xfrm>
          <a:off x="9391727" y="10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162196</xdr:rowOff>
    </xdr:from>
    <xdr:ext cx="469744" cy="259045"/>
    <xdr:sp macro="" textlink="">
      <xdr:nvSpPr>
        <xdr:cNvPr id="261" name="n_2mainValue【体育館・プール】&#10;一人当たり面積"/>
        <xdr:cNvSpPr txBox="1"/>
      </xdr:nvSpPr>
      <xdr:spPr>
        <a:xfrm>
          <a:off x="8515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156862</xdr:rowOff>
    </xdr:from>
    <xdr:ext cx="469744" cy="259045"/>
    <xdr:sp macro="" textlink="">
      <xdr:nvSpPr>
        <xdr:cNvPr id="262" name="n_3mainValue【体育館・プール】&#10;一人当たり面積"/>
        <xdr:cNvSpPr txBox="1"/>
      </xdr:nvSpPr>
      <xdr:spPr>
        <a:xfrm>
          <a:off x="7626427" y="106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160291</xdr:rowOff>
    </xdr:from>
    <xdr:ext cx="469744" cy="259045"/>
    <xdr:sp macro="" textlink="">
      <xdr:nvSpPr>
        <xdr:cNvPr id="263" name="n_4mainValue【体育館・プール】&#10;一人当たり面積"/>
        <xdr:cNvSpPr txBox="1"/>
      </xdr:nvSpPr>
      <xdr:spPr>
        <a:xfrm>
          <a:off x="6737427" y="106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5" name="楕円 304"/>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6" name="【福祉施設】&#10;有形固定資産減価償却率該当値テキスト"/>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7" name="楕円 306"/>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83</xdr:row>
      <xdr:rowOff>170362</xdr:rowOff>
    </xdr:to>
    <xdr:cxnSp macro="">
      <xdr:nvCxnSpPr>
        <xdr:cNvPr id="308" name="直線コネクタ 307"/>
        <xdr:cNvCxnSpPr/>
      </xdr:nvCxnSpPr>
      <xdr:spPr>
        <a:xfrm>
          <a:off x="3797300" y="143680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54248</xdr:rowOff>
    </xdr:from>
    <xdr:to>
      <xdr:col>15</xdr:col>
      <xdr:colOff>101600</xdr:colOff>
      <xdr:row>83</xdr:row>
      <xdr:rowOff>155848</xdr:rowOff>
    </xdr:to>
    <xdr:sp macro="" textlink="">
      <xdr:nvSpPr>
        <xdr:cNvPr id="309" name="楕円 308"/>
        <xdr:cNvSpPr/>
      </xdr:nvSpPr>
      <xdr:spPr>
        <a:xfrm>
          <a:off x="2857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83</xdr:row>
      <xdr:rowOff>137705</xdr:rowOff>
    </xdr:to>
    <xdr:cxnSp macro="">
      <xdr:nvCxnSpPr>
        <xdr:cNvPr id="310" name="直線コネクタ 309"/>
        <xdr:cNvCxnSpPr/>
      </xdr:nvCxnSpPr>
      <xdr:spPr>
        <a:xfrm>
          <a:off x="2908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29755</xdr:rowOff>
    </xdr:from>
    <xdr:to>
      <xdr:col>10</xdr:col>
      <xdr:colOff>165100</xdr:colOff>
      <xdr:row>83</xdr:row>
      <xdr:rowOff>131355</xdr:rowOff>
    </xdr:to>
    <xdr:sp macro="" textlink="">
      <xdr:nvSpPr>
        <xdr:cNvPr id="311" name="楕円 310"/>
        <xdr:cNvSpPr/>
      </xdr:nvSpPr>
      <xdr:spPr>
        <a:xfrm>
          <a:off x="1968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80555</xdr:rowOff>
    </xdr:from>
    <xdr:to>
      <xdr:col>15</xdr:col>
      <xdr:colOff>50800</xdr:colOff>
      <xdr:row>83</xdr:row>
      <xdr:rowOff>105048</xdr:rowOff>
    </xdr:to>
    <xdr:cxnSp macro="">
      <xdr:nvCxnSpPr>
        <xdr:cNvPr id="312" name="直線コネクタ 311"/>
        <xdr:cNvCxnSpPr/>
      </xdr:nvCxnSpPr>
      <xdr:spPr>
        <a:xfrm>
          <a:off x="2019300" y="143109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3" name="楕円 312"/>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80555</xdr:rowOff>
    </xdr:to>
    <xdr:cxnSp macro="">
      <xdr:nvCxnSpPr>
        <xdr:cNvPr id="314" name="直線コネクタ 313"/>
        <xdr:cNvCxnSpPr/>
      </xdr:nvCxnSpPr>
      <xdr:spPr>
        <a:xfrm>
          <a:off x="1130300" y="1428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19" name="n_1mainValue【福祉施設】&#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146975</xdr:rowOff>
    </xdr:from>
    <xdr:ext cx="405111" cy="259045"/>
    <xdr:sp macro="" textlink="">
      <xdr:nvSpPr>
        <xdr:cNvPr id="320" name="n_2mainValue【福祉施設】&#10;有形固定資産減価償却率"/>
        <xdr:cNvSpPr txBox="1"/>
      </xdr:nvSpPr>
      <xdr:spPr>
        <a:xfrm>
          <a:off x="2705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21" name="n_3mainValue【福祉施設】&#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2" name="n_4mainValue【福祉施設】&#10;有形固定資産減価償却率"/>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68580</xdr:rowOff>
    </xdr:from>
    <xdr:to>
      <xdr:col>55</xdr:col>
      <xdr:colOff>50800</xdr:colOff>
      <xdr:row>85</xdr:row>
      <xdr:rowOff>170180</xdr:rowOff>
    </xdr:to>
    <xdr:sp macro="" textlink="">
      <xdr:nvSpPr>
        <xdr:cNvPr id="362" name="楕円 361"/>
        <xdr:cNvSpPr/>
      </xdr:nvSpPr>
      <xdr:spPr>
        <a:xfrm>
          <a:off x="104267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72389</xdr:rowOff>
    </xdr:from>
    <xdr:to>
      <xdr:col>50</xdr:col>
      <xdr:colOff>165100</xdr:colOff>
      <xdr:row>86</xdr:row>
      <xdr:rowOff>2539</xdr:rowOff>
    </xdr:to>
    <xdr:sp macro="" textlink="">
      <xdr:nvSpPr>
        <xdr:cNvPr id="364" name="楕円 363"/>
        <xdr:cNvSpPr/>
      </xdr:nvSpPr>
      <xdr:spPr>
        <a:xfrm>
          <a:off x="9588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119380</xdr:rowOff>
    </xdr:from>
    <xdr:to>
      <xdr:col>55</xdr:col>
      <xdr:colOff>0</xdr:colOff>
      <xdr:row>85</xdr:row>
      <xdr:rowOff>123189</xdr:rowOff>
    </xdr:to>
    <xdr:cxnSp macro="">
      <xdr:nvCxnSpPr>
        <xdr:cNvPr id="365" name="直線コネクタ 364"/>
        <xdr:cNvCxnSpPr/>
      </xdr:nvCxnSpPr>
      <xdr:spPr>
        <a:xfrm flipV="1">
          <a:off x="9639300" y="14692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66" name="楕円 365"/>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123189</xdr:rowOff>
    </xdr:from>
    <xdr:to>
      <xdr:col>50</xdr:col>
      <xdr:colOff>114300</xdr:colOff>
      <xdr:row>85</xdr:row>
      <xdr:rowOff>125730</xdr:rowOff>
    </xdr:to>
    <xdr:cxnSp macro="">
      <xdr:nvCxnSpPr>
        <xdr:cNvPr id="367" name="直線コネクタ 366"/>
        <xdr:cNvCxnSpPr/>
      </xdr:nvCxnSpPr>
      <xdr:spPr>
        <a:xfrm flipV="1">
          <a:off x="8750300" y="146964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8" name="楕円 367"/>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125730</xdr:rowOff>
    </xdr:from>
    <xdr:to>
      <xdr:col>45</xdr:col>
      <xdr:colOff>177800</xdr:colOff>
      <xdr:row>85</xdr:row>
      <xdr:rowOff>129539</xdr:rowOff>
    </xdr:to>
    <xdr:cxnSp macro="">
      <xdr:nvCxnSpPr>
        <xdr:cNvPr id="369" name="直線コネクタ 368"/>
        <xdr:cNvCxnSpPr/>
      </xdr:nvCxnSpPr>
      <xdr:spPr>
        <a:xfrm flipV="1">
          <a:off x="7861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81280</xdr:rowOff>
    </xdr:from>
    <xdr:to>
      <xdr:col>36</xdr:col>
      <xdr:colOff>165100</xdr:colOff>
      <xdr:row>86</xdr:row>
      <xdr:rowOff>11430</xdr:rowOff>
    </xdr:to>
    <xdr:sp macro="" textlink="">
      <xdr:nvSpPr>
        <xdr:cNvPr id="370" name="楕円 369"/>
        <xdr:cNvSpPr/>
      </xdr:nvSpPr>
      <xdr:spPr>
        <a:xfrm>
          <a:off x="6921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132080</xdr:rowOff>
    </xdr:to>
    <xdr:cxnSp macro="">
      <xdr:nvCxnSpPr>
        <xdr:cNvPr id="371" name="直線コネクタ 370"/>
        <xdr:cNvCxnSpPr/>
      </xdr:nvCxnSpPr>
      <xdr:spPr>
        <a:xfrm flipV="1">
          <a:off x="6972300" y="147027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165116</xdr:rowOff>
    </xdr:from>
    <xdr:ext cx="469744" cy="259045"/>
    <xdr:sp macro="" textlink="">
      <xdr:nvSpPr>
        <xdr:cNvPr id="376" name="n_1mainValue【福祉施設】&#10;一人当たり面積"/>
        <xdr:cNvSpPr txBox="1"/>
      </xdr:nvSpPr>
      <xdr:spPr>
        <a:xfrm>
          <a:off x="93917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77" name="n_2mainValue【福祉施設】&#10;一人当たり面積"/>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8"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9" name="n_4main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66221</xdr:rowOff>
    </xdr:from>
    <xdr:to>
      <xdr:col>24</xdr:col>
      <xdr:colOff>114300</xdr:colOff>
      <xdr:row>102</xdr:row>
      <xdr:rowOff>167821</xdr:rowOff>
    </xdr:to>
    <xdr:sp macro="" textlink="">
      <xdr:nvSpPr>
        <xdr:cNvPr id="421" name="楕円 420"/>
        <xdr:cNvSpPr/>
      </xdr:nvSpPr>
      <xdr:spPr>
        <a:xfrm>
          <a:off x="4584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89098</xdr:rowOff>
    </xdr:from>
    <xdr:ext cx="405111" cy="259045"/>
    <xdr:sp macro="" textlink="">
      <xdr:nvSpPr>
        <xdr:cNvPr id="422" name="【市民会館】&#10;有形固定資産減価償却率該当値テキスト"/>
        <xdr:cNvSpPr txBox="1"/>
      </xdr:nvSpPr>
      <xdr:spPr>
        <a:xfrm>
          <a:off x="4673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23" name="楕円 422"/>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105</xdr:row>
      <xdr:rowOff>51707</xdr:rowOff>
    </xdr:to>
    <xdr:cxnSp macro="">
      <xdr:nvCxnSpPr>
        <xdr:cNvPr id="424" name="直線コネクタ 423"/>
        <xdr:cNvCxnSpPr/>
      </xdr:nvCxnSpPr>
      <xdr:spPr>
        <a:xfrm flipV="1">
          <a:off x="3797300" y="17604921"/>
          <a:ext cx="8382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25" name="楕円 424"/>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105</xdr:row>
      <xdr:rowOff>51707</xdr:rowOff>
    </xdr:to>
    <xdr:cxnSp macro="">
      <xdr:nvCxnSpPr>
        <xdr:cNvPr id="426" name="直線コネクタ 425"/>
        <xdr:cNvCxnSpPr/>
      </xdr:nvCxnSpPr>
      <xdr:spPr>
        <a:xfrm>
          <a:off x="2908300" y="17858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427" name="楕円 426"/>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105</xdr:row>
      <xdr:rowOff>112123</xdr:rowOff>
    </xdr:to>
    <xdr:cxnSp macro="">
      <xdr:nvCxnSpPr>
        <xdr:cNvPr id="428" name="直線コネクタ 427"/>
        <xdr:cNvCxnSpPr/>
      </xdr:nvCxnSpPr>
      <xdr:spPr>
        <a:xfrm flipV="1">
          <a:off x="2019300" y="1785801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28666</xdr:rowOff>
    </xdr:from>
    <xdr:to>
      <xdr:col>6</xdr:col>
      <xdr:colOff>38100</xdr:colOff>
      <xdr:row>105</xdr:row>
      <xdr:rowOff>130266</xdr:rowOff>
    </xdr:to>
    <xdr:sp macro="" textlink="">
      <xdr:nvSpPr>
        <xdr:cNvPr id="429" name="楕円 428"/>
        <xdr:cNvSpPr/>
      </xdr:nvSpPr>
      <xdr:spPr>
        <a:xfrm>
          <a:off x="1079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79466</xdr:rowOff>
    </xdr:from>
    <xdr:to>
      <xdr:col>10</xdr:col>
      <xdr:colOff>114300</xdr:colOff>
      <xdr:row>105</xdr:row>
      <xdr:rowOff>112123</xdr:rowOff>
    </xdr:to>
    <xdr:cxnSp macro="">
      <xdr:nvCxnSpPr>
        <xdr:cNvPr id="430" name="直線コネクタ 429"/>
        <xdr:cNvCxnSpPr/>
      </xdr:nvCxnSpPr>
      <xdr:spPr>
        <a:xfrm>
          <a:off x="1130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435" name="n_1mainValue【市民会館】&#10;有形固定資産減価償却率"/>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36" name="n_2mainValue【市民会館】&#10;有形固定資産減価償却率"/>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437" name="n_3mainValue【市民会館】&#10;有形固定資産減価償却率"/>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121393</xdr:rowOff>
    </xdr:from>
    <xdr:ext cx="405111" cy="259045"/>
    <xdr:sp macro="" textlink="">
      <xdr:nvSpPr>
        <xdr:cNvPr id="438" name="n_4mainValue【市民会館】&#10;有形固定資産減価償却率"/>
        <xdr:cNvSpPr txBox="1"/>
      </xdr:nvSpPr>
      <xdr:spPr>
        <a:xfrm>
          <a:off x="927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78" name="楕円 477"/>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33038</xdr:rowOff>
    </xdr:from>
    <xdr:ext cx="469744" cy="259045"/>
    <xdr:sp macro="" textlink="">
      <xdr:nvSpPr>
        <xdr:cNvPr id="479" name="【市民会館】&#10;一人当たり面積該当値テキスト"/>
        <xdr:cNvSpPr txBox="1"/>
      </xdr:nvSpPr>
      <xdr:spPr>
        <a:xfrm>
          <a:off x="10515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636</xdr:rowOff>
    </xdr:from>
    <xdr:to>
      <xdr:col>50</xdr:col>
      <xdr:colOff>165100</xdr:colOff>
      <xdr:row>106</xdr:row>
      <xdr:rowOff>102236</xdr:rowOff>
    </xdr:to>
    <xdr:sp macro="" textlink="">
      <xdr:nvSpPr>
        <xdr:cNvPr id="480" name="楕円 479"/>
        <xdr:cNvSpPr/>
      </xdr:nvSpPr>
      <xdr:spPr>
        <a:xfrm>
          <a:off x="9588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106</xdr:row>
      <xdr:rowOff>51436</xdr:rowOff>
    </xdr:to>
    <xdr:cxnSp macro="">
      <xdr:nvCxnSpPr>
        <xdr:cNvPr id="481" name="直線コネクタ 480"/>
        <xdr:cNvCxnSpPr/>
      </xdr:nvCxnSpPr>
      <xdr:spPr>
        <a:xfrm flipV="1">
          <a:off x="9639300" y="18063211"/>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482" name="楕円 481"/>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51436</xdr:rowOff>
    </xdr:from>
    <xdr:to>
      <xdr:col>50</xdr:col>
      <xdr:colOff>114300</xdr:colOff>
      <xdr:row>106</xdr:row>
      <xdr:rowOff>59055</xdr:rowOff>
    </xdr:to>
    <xdr:cxnSp macro="">
      <xdr:nvCxnSpPr>
        <xdr:cNvPr id="483" name="直線コネクタ 482"/>
        <xdr:cNvCxnSpPr/>
      </xdr:nvCxnSpPr>
      <xdr:spPr>
        <a:xfrm flipV="1">
          <a:off x="8750300" y="182251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109220</xdr:rowOff>
    </xdr:from>
    <xdr:to>
      <xdr:col>41</xdr:col>
      <xdr:colOff>101600</xdr:colOff>
      <xdr:row>105</xdr:row>
      <xdr:rowOff>39370</xdr:rowOff>
    </xdr:to>
    <xdr:sp macro="" textlink="">
      <xdr:nvSpPr>
        <xdr:cNvPr id="484" name="楕円 483"/>
        <xdr:cNvSpPr/>
      </xdr:nvSpPr>
      <xdr:spPr>
        <a:xfrm>
          <a:off x="781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160020</xdr:rowOff>
    </xdr:from>
    <xdr:to>
      <xdr:col>45</xdr:col>
      <xdr:colOff>177800</xdr:colOff>
      <xdr:row>106</xdr:row>
      <xdr:rowOff>59055</xdr:rowOff>
    </xdr:to>
    <xdr:cxnSp macro="">
      <xdr:nvCxnSpPr>
        <xdr:cNvPr id="485" name="直線コネクタ 484"/>
        <xdr:cNvCxnSpPr/>
      </xdr:nvCxnSpPr>
      <xdr:spPr>
        <a:xfrm>
          <a:off x="7861300" y="1799082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122555</xdr:rowOff>
    </xdr:from>
    <xdr:to>
      <xdr:col>36</xdr:col>
      <xdr:colOff>165100</xdr:colOff>
      <xdr:row>105</xdr:row>
      <xdr:rowOff>52705</xdr:rowOff>
    </xdr:to>
    <xdr:sp macro="" textlink="">
      <xdr:nvSpPr>
        <xdr:cNvPr id="486" name="楕円 485"/>
        <xdr:cNvSpPr/>
      </xdr:nvSpPr>
      <xdr:spPr>
        <a:xfrm>
          <a:off x="692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160020</xdr:rowOff>
    </xdr:from>
    <xdr:to>
      <xdr:col>41</xdr:col>
      <xdr:colOff>50800</xdr:colOff>
      <xdr:row>105</xdr:row>
      <xdr:rowOff>1905</xdr:rowOff>
    </xdr:to>
    <xdr:cxnSp macro="">
      <xdr:nvCxnSpPr>
        <xdr:cNvPr id="487" name="直線コネクタ 486"/>
        <xdr:cNvCxnSpPr/>
      </xdr:nvCxnSpPr>
      <xdr:spPr>
        <a:xfrm flipV="1">
          <a:off x="6972300" y="1799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118763</xdr:rowOff>
    </xdr:from>
    <xdr:ext cx="469744" cy="259045"/>
    <xdr:sp macro="" textlink="">
      <xdr:nvSpPr>
        <xdr:cNvPr id="492" name="n_1mainValue【市民会館】&#10;一人当たり面積"/>
        <xdr:cNvSpPr txBox="1"/>
      </xdr:nvSpPr>
      <xdr:spPr>
        <a:xfrm>
          <a:off x="93917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126382</xdr:rowOff>
    </xdr:from>
    <xdr:ext cx="469744" cy="259045"/>
    <xdr:sp macro="" textlink="">
      <xdr:nvSpPr>
        <xdr:cNvPr id="493" name="n_2mainValue【市民会館】&#10;一人当たり面積"/>
        <xdr:cNvSpPr txBox="1"/>
      </xdr:nvSpPr>
      <xdr:spPr>
        <a:xfrm>
          <a:off x="8515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4" name="n_3main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69232</xdr:rowOff>
    </xdr:from>
    <xdr:ext cx="469744" cy="259045"/>
    <xdr:sp macro="" textlink="">
      <xdr:nvSpPr>
        <xdr:cNvPr id="495" name="n_4mainValue【市民会館】&#10;一人当たり面積"/>
        <xdr:cNvSpPr txBox="1"/>
      </xdr:nvSpPr>
      <xdr:spPr>
        <a:xfrm>
          <a:off x="6737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100512</xdr:rowOff>
    </xdr:from>
    <xdr:to>
      <xdr:col>85</xdr:col>
      <xdr:colOff>177800</xdr:colOff>
      <xdr:row>40</xdr:row>
      <xdr:rowOff>30662</xdr:rowOff>
    </xdr:to>
    <xdr:sp macro="" textlink="">
      <xdr:nvSpPr>
        <xdr:cNvPr id="537" name="楕円 536"/>
        <xdr:cNvSpPr/>
      </xdr:nvSpPr>
      <xdr:spPr>
        <a:xfrm>
          <a:off x="16268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78939</xdr:rowOff>
    </xdr:from>
    <xdr:ext cx="405111" cy="259045"/>
    <xdr:sp macro="" textlink="">
      <xdr:nvSpPr>
        <xdr:cNvPr id="538" name="【一般廃棄物処理施設】&#10;有形固定資産減価償却率該当値テキスト"/>
        <xdr:cNvSpPr txBox="1"/>
      </xdr:nvSpPr>
      <xdr:spPr>
        <a:xfrm>
          <a:off x="16357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539" name="楕円 538"/>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151312</xdr:rowOff>
    </xdr:to>
    <xdr:cxnSp macro="">
      <xdr:nvCxnSpPr>
        <xdr:cNvPr id="540" name="直線コネクタ 539"/>
        <xdr:cNvCxnSpPr/>
      </xdr:nvCxnSpPr>
      <xdr:spPr>
        <a:xfrm>
          <a:off x="15481300" y="67986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41" name="楕円 540"/>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112123</xdr:rowOff>
    </xdr:to>
    <xdr:cxnSp macro="">
      <xdr:nvCxnSpPr>
        <xdr:cNvPr id="542" name="直線コネクタ 541"/>
        <xdr:cNvCxnSpPr/>
      </xdr:nvCxnSpPr>
      <xdr:spPr>
        <a:xfrm>
          <a:off x="14592300" y="676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157662</xdr:rowOff>
    </xdr:from>
    <xdr:to>
      <xdr:col>72</xdr:col>
      <xdr:colOff>38100</xdr:colOff>
      <xdr:row>40</xdr:row>
      <xdr:rowOff>87812</xdr:rowOff>
    </xdr:to>
    <xdr:sp macro="" textlink="">
      <xdr:nvSpPr>
        <xdr:cNvPr id="543" name="楕円 542"/>
        <xdr:cNvSpPr/>
      </xdr:nvSpPr>
      <xdr:spPr>
        <a:xfrm>
          <a:off x="1365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40</xdr:row>
      <xdr:rowOff>37012</xdr:rowOff>
    </xdr:to>
    <xdr:cxnSp macro="">
      <xdr:nvCxnSpPr>
        <xdr:cNvPr id="544" name="直線コネクタ 543"/>
        <xdr:cNvCxnSpPr/>
      </xdr:nvCxnSpPr>
      <xdr:spPr>
        <a:xfrm flipV="1">
          <a:off x="13703300" y="676275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97246</xdr:rowOff>
    </xdr:from>
    <xdr:to>
      <xdr:col>67</xdr:col>
      <xdr:colOff>101600</xdr:colOff>
      <xdr:row>40</xdr:row>
      <xdr:rowOff>27396</xdr:rowOff>
    </xdr:to>
    <xdr:sp macro="" textlink="">
      <xdr:nvSpPr>
        <xdr:cNvPr id="545" name="楕円 544"/>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148046</xdr:rowOff>
    </xdr:from>
    <xdr:to>
      <xdr:col>71</xdr:col>
      <xdr:colOff>177800</xdr:colOff>
      <xdr:row>40</xdr:row>
      <xdr:rowOff>37012</xdr:rowOff>
    </xdr:to>
    <xdr:cxnSp macro="">
      <xdr:nvCxnSpPr>
        <xdr:cNvPr id="546" name="直線コネクタ 545"/>
        <xdr:cNvCxnSpPr/>
      </xdr:nvCxnSpPr>
      <xdr:spPr>
        <a:xfrm>
          <a:off x="12814300" y="683459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551" name="n_1mainValue【一般廃棄物処理施設】&#10;有形固定資産減価償却率"/>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52" name="n_2main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78939</xdr:rowOff>
    </xdr:from>
    <xdr:ext cx="405111" cy="259045"/>
    <xdr:sp macro="" textlink="">
      <xdr:nvSpPr>
        <xdr:cNvPr id="553" name="n_3mainValue【一般廃棄物処理施設】&#10;有形固定資産減価償却率"/>
        <xdr:cNvSpPr txBox="1"/>
      </xdr:nvSpPr>
      <xdr:spPr>
        <a:xfrm>
          <a:off x="13500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554" name="n_4mainValue【一般廃棄物処理施設】&#10;有形固定資産減価償却率"/>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30665</xdr:rowOff>
    </xdr:from>
    <xdr:to>
      <xdr:col>116</xdr:col>
      <xdr:colOff>114300</xdr:colOff>
      <xdr:row>41</xdr:row>
      <xdr:rowOff>132265</xdr:rowOff>
    </xdr:to>
    <xdr:sp macro="" textlink="">
      <xdr:nvSpPr>
        <xdr:cNvPr id="592" name="楕円 591"/>
        <xdr:cNvSpPr/>
      </xdr:nvSpPr>
      <xdr:spPr>
        <a:xfrm>
          <a:off x="22110700" y="70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117042</xdr:rowOff>
    </xdr:from>
    <xdr:ext cx="534377" cy="259045"/>
    <xdr:sp macro="" textlink="">
      <xdr:nvSpPr>
        <xdr:cNvPr id="593" name="【一般廃棄物処理施設】&#10;一人当たり有形固定資産（償却資産）額該当値テキスト"/>
        <xdr:cNvSpPr txBox="1"/>
      </xdr:nvSpPr>
      <xdr:spPr>
        <a:xfrm>
          <a:off x="22199600" y="69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31657</xdr:rowOff>
    </xdr:from>
    <xdr:to>
      <xdr:col>112</xdr:col>
      <xdr:colOff>38100</xdr:colOff>
      <xdr:row>41</xdr:row>
      <xdr:rowOff>133257</xdr:rowOff>
    </xdr:to>
    <xdr:sp macro="" textlink="">
      <xdr:nvSpPr>
        <xdr:cNvPr id="594" name="楕円 593"/>
        <xdr:cNvSpPr/>
      </xdr:nvSpPr>
      <xdr:spPr>
        <a:xfrm>
          <a:off x="21272500" y="70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81465</xdr:rowOff>
    </xdr:from>
    <xdr:to>
      <xdr:col>116</xdr:col>
      <xdr:colOff>63500</xdr:colOff>
      <xdr:row>41</xdr:row>
      <xdr:rowOff>82457</xdr:rowOff>
    </xdr:to>
    <xdr:cxnSp macro="">
      <xdr:nvCxnSpPr>
        <xdr:cNvPr id="595" name="直線コネクタ 594"/>
        <xdr:cNvCxnSpPr/>
      </xdr:nvCxnSpPr>
      <xdr:spPr>
        <a:xfrm flipV="1">
          <a:off x="21323300" y="7110915"/>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32676</xdr:rowOff>
    </xdr:from>
    <xdr:to>
      <xdr:col>107</xdr:col>
      <xdr:colOff>101600</xdr:colOff>
      <xdr:row>41</xdr:row>
      <xdr:rowOff>134276</xdr:rowOff>
    </xdr:to>
    <xdr:sp macro="" textlink="">
      <xdr:nvSpPr>
        <xdr:cNvPr id="596" name="楕円 595"/>
        <xdr:cNvSpPr/>
      </xdr:nvSpPr>
      <xdr:spPr>
        <a:xfrm>
          <a:off x="20383500" y="70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82457</xdr:rowOff>
    </xdr:from>
    <xdr:to>
      <xdr:col>111</xdr:col>
      <xdr:colOff>177800</xdr:colOff>
      <xdr:row>41</xdr:row>
      <xdr:rowOff>83476</xdr:rowOff>
    </xdr:to>
    <xdr:cxnSp macro="">
      <xdr:nvCxnSpPr>
        <xdr:cNvPr id="597" name="直線コネクタ 596"/>
        <xdr:cNvCxnSpPr/>
      </xdr:nvCxnSpPr>
      <xdr:spPr>
        <a:xfrm flipV="1">
          <a:off x="20434300" y="711190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40593</xdr:rowOff>
    </xdr:from>
    <xdr:to>
      <xdr:col>102</xdr:col>
      <xdr:colOff>165100</xdr:colOff>
      <xdr:row>41</xdr:row>
      <xdr:rowOff>142193</xdr:rowOff>
    </xdr:to>
    <xdr:sp macro="" textlink="">
      <xdr:nvSpPr>
        <xdr:cNvPr id="598" name="楕円 597"/>
        <xdr:cNvSpPr/>
      </xdr:nvSpPr>
      <xdr:spPr>
        <a:xfrm>
          <a:off x="19494500" y="70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83476</xdr:rowOff>
    </xdr:from>
    <xdr:to>
      <xdr:col>107</xdr:col>
      <xdr:colOff>50800</xdr:colOff>
      <xdr:row>41</xdr:row>
      <xdr:rowOff>91393</xdr:rowOff>
    </xdr:to>
    <xdr:cxnSp macro="">
      <xdr:nvCxnSpPr>
        <xdr:cNvPr id="599" name="直線コネクタ 598"/>
        <xdr:cNvCxnSpPr/>
      </xdr:nvCxnSpPr>
      <xdr:spPr>
        <a:xfrm flipV="1">
          <a:off x="19545300" y="7112926"/>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40691</xdr:rowOff>
    </xdr:from>
    <xdr:to>
      <xdr:col>98</xdr:col>
      <xdr:colOff>38100</xdr:colOff>
      <xdr:row>41</xdr:row>
      <xdr:rowOff>142291</xdr:rowOff>
    </xdr:to>
    <xdr:sp macro="" textlink="">
      <xdr:nvSpPr>
        <xdr:cNvPr id="600" name="楕円 599"/>
        <xdr:cNvSpPr/>
      </xdr:nvSpPr>
      <xdr:spPr>
        <a:xfrm>
          <a:off x="18605500" y="70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91393</xdr:rowOff>
    </xdr:from>
    <xdr:to>
      <xdr:col>102</xdr:col>
      <xdr:colOff>114300</xdr:colOff>
      <xdr:row>41</xdr:row>
      <xdr:rowOff>91491</xdr:rowOff>
    </xdr:to>
    <xdr:cxnSp macro="">
      <xdr:nvCxnSpPr>
        <xdr:cNvPr id="601" name="直線コネクタ 600"/>
        <xdr:cNvCxnSpPr/>
      </xdr:nvCxnSpPr>
      <xdr:spPr>
        <a:xfrm flipV="1">
          <a:off x="18656300" y="712084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124384</xdr:rowOff>
    </xdr:from>
    <xdr:ext cx="534377" cy="259045"/>
    <xdr:sp macro="" textlink="">
      <xdr:nvSpPr>
        <xdr:cNvPr id="606" name="n_1mainValue【一般廃棄物処理施設】&#10;一人当たり有形固定資産（償却資産）額"/>
        <xdr:cNvSpPr txBox="1"/>
      </xdr:nvSpPr>
      <xdr:spPr>
        <a:xfrm>
          <a:off x="21043411" y="71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125403</xdr:rowOff>
    </xdr:from>
    <xdr:ext cx="534377" cy="259045"/>
    <xdr:sp macro="" textlink="">
      <xdr:nvSpPr>
        <xdr:cNvPr id="607" name="n_2mainValue【一般廃棄物処理施設】&#10;一人当たり有形固定資産（償却資産）額"/>
        <xdr:cNvSpPr txBox="1"/>
      </xdr:nvSpPr>
      <xdr:spPr>
        <a:xfrm>
          <a:off x="20167111" y="71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133320</xdr:rowOff>
    </xdr:from>
    <xdr:ext cx="534377" cy="259045"/>
    <xdr:sp macro="" textlink="">
      <xdr:nvSpPr>
        <xdr:cNvPr id="608" name="n_3mainValue【一般廃棄物処理施設】&#10;一人当たり有形固定資産（償却資産）額"/>
        <xdr:cNvSpPr txBox="1"/>
      </xdr:nvSpPr>
      <xdr:spPr>
        <a:xfrm>
          <a:off x="19278111" y="71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133418</xdr:rowOff>
    </xdr:from>
    <xdr:ext cx="534377" cy="259045"/>
    <xdr:sp macro="" textlink="">
      <xdr:nvSpPr>
        <xdr:cNvPr id="609" name="n_4mainValue【一般廃棄物処理施設】&#10;一人当たり有形固定資産（償却資産）額"/>
        <xdr:cNvSpPr txBox="1"/>
      </xdr:nvSpPr>
      <xdr:spPr>
        <a:xfrm>
          <a:off x="18389111" y="71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112485</xdr:rowOff>
    </xdr:from>
    <xdr:to>
      <xdr:col>85</xdr:col>
      <xdr:colOff>177800</xdr:colOff>
      <xdr:row>64</xdr:row>
      <xdr:rowOff>42635</xdr:rowOff>
    </xdr:to>
    <xdr:sp macro="" textlink="">
      <xdr:nvSpPr>
        <xdr:cNvPr id="651" name="楕円 650"/>
        <xdr:cNvSpPr/>
      </xdr:nvSpPr>
      <xdr:spPr>
        <a:xfrm>
          <a:off x="16268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90912</xdr:rowOff>
    </xdr:from>
    <xdr:ext cx="405111" cy="259045"/>
    <xdr:sp macro="" textlink="">
      <xdr:nvSpPr>
        <xdr:cNvPr id="652" name="【保健センター・保健所】&#10;有形固定資産減価償却率該当値テキスト"/>
        <xdr:cNvSpPr txBox="1"/>
      </xdr:nvSpPr>
      <xdr:spPr>
        <a:xfrm>
          <a:off x="16357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105954</xdr:rowOff>
    </xdr:from>
    <xdr:to>
      <xdr:col>81</xdr:col>
      <xdr:colOff>101600</xdr:colOff>
      <xdr:row>64</xdr:row>
      <xdr:rowOff>36104</xdr:rowOff>
    </xdr:to>
    <xdr:sp macro="" textlink="">
      <xdr:nvSpPr>
        <xdr:cNvPr id="653" name="楕円 652"/>
        <xdr:cNvSpPr/>
      </xdr:nvSpPr>
      <xdr:spPr>
        <a:xfrm>
          <a:off x="15430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156754</xdr:rowOff>
    </xdr:from>
    <xdr:to>
      <xdr:col>85</xdr:col>
      <xdr:colOff>127000</xdr:colOff>
      <xdr:row>63</xdr:row>
      <xdr:rowOff>163285</xdr:rowOff>
    </xdr:to>
    <xdr:cxnSp macro="">
      <xdr:nvCxnSpPr>
        <xdr:cNvPr id="654" name="直線コネクタ 653"/>
        <xdr:cNvCxnSpPr/>
      </xdr:nvCxnSpPr>
      <xdr:spPr>
        <a:xfrm>
          <a:off x="15481300" y="109581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97790</xdr:rowOff>
    </xdr:from>
    <xdr:to>
      <xdr:col>76</xdr:col>
      <xdr:colOff>165100</xdr:colOff>
      <xdr:row>64</xdr:row>
      <xdr:rowOff>27940</xdr:rowOff>
    </xdr:to>
    <xdr:sp macro="" textlink="">
      <xdr:nvSpPr>
        <xdr:cNvPr id="655" name="楕円 654"/>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63</xdr:row>
      <xdr:rowOff>156754</xdr:rowOff>
    </xdr:to>
    <xdr:cxnSp macro="">
      <xdr:nvCxnSpPr>
        <xdr:cNvPr id="656" name="直線コネクタ 655"/>
        <xdr:cNvCxnSpPr/>
      </xdr:nvCxnSpPr>
      <xdr:spPr>
        <a:xfrm>
          <a:off x="14592300" y="109499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89626</xdr:rowOff>
    </xdr:from>
    <xdr:to>
      <xdr:col>72</xdr:col>
      <xdr:colOff>38100</xdr:colOff>
      <xdr:row>64</xdr:row>
      <xdr:rowOff>19776</xdr:rowOff>
    </xdr:to>
    <xdr:sp macro="" textlink="">
      <xdr:nvSpPr>
        <xdr:cNvPr id="657" name="楕円 656"/>
        <xdr:cNvSpPr/>
      </xdr:nvSpPr>
      <xdr:spPr>
        <a:xfrm>
          <a:off x="13652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140426</xdr:rowOff>
    </xdr:from>
    <xdr:to>
      <xdr:col>76</xdr:col>
      <xdr:colOff>114300</xdr:colOff>
      <xdr:row>63</xdr:row>
      <xdr:rowOff>148590</xdr:rowOff>
    </xdr:to>
    <xdr:cxnSp macro="">
      <xdr:nvCxnSpPr>
        <xdr:cNvPr id="658" name="直線コネクタ 657"/>
        <xdr:cNvCxnSpPr/>
      </xdr:nvCxnSpPr>
      <xdr:spPr>
        <a:xfrm>
          <a:off x="13703300" y="109417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81462</xdr:rowOff>
    </xdr:from>
    <xdr:to>
      <xdr:col>67</xdr:col>
      <xdr:colOff>101600</xdr:colOff>
      <xdr:row>64</xdr:row>
      <xdr:rowOff>11612</xdr:rowOff>
    </xdr:to>
    <xdr:sp macro="" textlink="">
      <xdr:nvSpPr>
        <xdr:cNvPr id="659" name="楕円 658"/>
        <xdr:cNvSpPr/>
      </xdr:nvSpPr>
      <xdr:spPr>
        <a:xfrm>
          <a:off x="1276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132262</xdr:rowOff>
    </xdr:from>
    <xdr:to>
      <xdr:col>71</xdr:col>
      <xdr:colOff>177800</xdr:colOff>
      <xdr:row>63</xdr:row>
      <xdr:rowOff>140426</xdr:rowOff>
    </xdr:to>
    <xdr:cxnSp macro="">
      <xdr:nvCxnSpPr>
        <xdr:cNvPr id="660" name="直線コネクタ 659"/>
        <xdr:cNvCxnSpPr/>
      </xdr:nvCxnSpPr>
      <xdr:spPr>
        <a:xfrm>
          <a:off x="12814300" y="109336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27231</xdr:rowOff>
    </xdr:from>
    <xdr:ext cx="405111" cy="259045"/>
    <xdr:sp macro="" textlink="">
      <xdr:nvSpPr>
        <xdr:cNvPr id="665" name="n_1mainValue【保健センター・保健所】&#10;有形固定資産減価償却率"/>
        <xdr:cNvSpPr txBox="1"/>
      </xdr:nvSpPr>
      <xdr:spPr>
        <a:xfrm>
          <a:off x="15266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666" name="n_2mainValue【保健センター・保健所】&#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10903</xdr:rowOff>
    </xdr:from>
    <xdr:ext cx="405111" cy="259045"/>
    <xdr:sp macro="" textlink="">
      <xdr:nvSpPr>
        <xdr:cNvPr id="667" name="n_3mainValue【保健センター・保健所】&#10;有形固定資産減価償却率"/>
        <xdr:cNvSpPr txBox="1"/>
      </xdr:nvSpPr>
      <xdr:spPr>
        <a:xfrm>
          <a:off x="13500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2739</xdr:rowOff>
    </xdr:from>
    <xdr:ext cx="405111" cy="259045"/>
    <xdr:sp macro="" textlink="">
      <xdr:nvSpPr>
        <xdr:cNvPr id="668" name="n_4mainValue【保健センター・保健所】&#10;有形固定資産減価償却率"/>
        <xdr:cNvSpPr txBox="1"/>
      </xdr:nvSpPr>
      <xdr:spPr>
        <a:xfrm>
          <a:off x="12611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708" name="楕円 707"/>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709" name="【保健センター・保健所】&#10;一人当たり面積該当値テキスト"/>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710" name="楕円 709"/>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114300</xdr:rowOff>
    </xdr:to>
    <xdr:cxnSp macro="">
      <xdr:nvCxnSpPr>
        <xdr:cNvPr id="711" name="直線コネクタ 710"/>
        <xdr:cNvCxnSpPr/>
      </xdr:nvCxnSpPr>
      <xdr:spPr>
        <a:xfrm flipV="1">
          <a:off x="21323300" y="10565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12" name="楕円 711"/>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125730</xdr:rowOff>
    </xdr:to>
    <xdr:cxnSp macro="">
      <xdr:nvCxnSpPr>
        <xdr:cNvPr id="713" name="直線コネクタ 712"/>
        <xdr:cNvCxnSpPr/>
      </xdr:nvCxnSpPr>
      <xdr:spPr>
        <a:xfrm flipV="1">
          <a:off x="20434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714" name="楕円 713"/>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133350</xdr:rowOff>
    </xdr:to>
    <xdr:cxnSp macro="">
      <xdr:nvCxnSpPr>
        <xdr:cNvPr id="715" name="直線コネクタ 714"/>
        <xdr:cNvCxnSpPr/>
      </xdr:nvCxnSpPr>
      <xdr:spPr>
        <a:xfrm flipV="1">
          <a:off x="19545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716" name="楕円 715"/>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144780</xdr:rowOff>
    </xdr:to>
    <xdr:cxnSp macro="">
      <xdr:nvCxnSpPr>
        <xdr:cNvPr id="717" name="直線コネクタ 716"/>
        <xdr:cNvCxnSpPr/>
      </xdr:nvCxnSpPr>
      <xdr:spPr>
        <a:xfrm flipV="1">
          <a:off x="18656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722"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23"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24"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725" name="n_4mainValue【保健センター・保健所】&#10;一人当たり面積"/>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65" name="楕円 764"/>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766"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161289</xdr:rowOff>
    </xdr:from>
    <xdr:to>
      <xdr:col>81</xdr:col>
      <xdr:colOff>101600</xdr:colOff>
      <xdr:row>83</xdr:row>
      <xdr:rowOff>91439</xdr:rowOff>
    </xdr:to>
    <xdr:sp macro="" textlink="">
      <xdr:nvSpPr>
        <xdr:cNvPr id="767" name="楕円 766"/>
        <xdr:cNvSpPr/>
      </xdr:nvSpPr>
      <xdr:spPr>
        <a:xfrm>
          <a:off x="15430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40639</xdr:rowOff>
    </xdr:to>
    <xdr:cxnSp macro="">
      <xdr:nvCxnSpPr>
        <xdr:cNvPr id="768" name="直線コネクタ 767"/>
        <xdr:cNvCxnSpPr/>
      </xdr:nvCxnSpPr>
      <xdr:spPr>
        <a:xfrm flipV="1">
          <a:off x="15481300" y="1423416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5080</xdr:rowOff>
    </xdr:from>
    <xdr:to>
      <xdr:col>76</xdr:col>
      <xdr:colOff>165100</xdr:colOff>
      <xdr:row>83</xdr:row>
      <xdr:rowOff>106680</xdr:rowOff>
    </xdr:to>
    <xdr:sp macro="" textlink="">
      <xdr:nvSpPr>
        <xdr:cNvPr id="769" name="楕円 768"/>
        <xdr:cNvSpPr/>
      </xdr:nvSpPr>
      <xdr:spPr>
        <a:xfrm>
          <a:off x="14541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40639</xdr:rowOff>
    </xdr:from>
    <xdr:to>
      <xdr:col>81</xdr:col>
      <xdr:colOff>50800</xdr:colOff>
      <xdr:row>83</xdr:row>
      <xdr:rowOff>55880</xdr:rowOff>
    </xdr:to>
    <xdr:cxnSp macro="">
      <xdr:nvCxnSpPr>
        <xdr:cNvPr id="770" name="直線コネクタ 769"/>
        <xdr:cNvCxnSpPr/>
      </xdr:nvCxnSpPr>
      <xdr:spPr>
        <a:xfrm flipV="1">
          <a:off x="14592300" y="14270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771" name="楕円 77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64770</xdr:rowOff>
    </xdr:to>
    <xdr:cxnSp macro="">
      <xdr:nvCxnSpPr>
        <xdr:cNvPr id="772" name="直線コネクタ 771"/>
        <xdr:cNvCxnSpPr/>
      </xdr:nvCxnSpPr>
      <xdr:spPr>
        <a:xfrm flipV="1">
          <a:off x="13703300" y="142862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45720</xdr:rowOff>
    </xdr:from>
    <xdr:to>
      <xdr:col>67</xdr:col>
      <xdr:colOff>101600</xdr:colOff>
      <xdr:row>83</xdr:row>
      <xdr:rowOff>147320</xdr:rowOff>
    </xdr:to>
    <xdr:sp macro="" textlink="">
      <xdr:nvSpPr>
        <xdr:cNvPr id="773" name="楕円 772"/>
        <xdr:cNvSpPr/>
      </xdr:nvSpPr>
      <xdr:spPr>
        <a:xfrm>
          <a:off x="12763500" y="142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64770</xdr:rowOff>
    </xdr:from>
    <xdr:to>
      <xdr:col>71</xdr:col>
      <xdr:colOff>177800</xdr:colOff>
      <xdr:row>83</xdr:row>
      <xdr:rowOff>96520</xdr:rowOff>
    </xdr:to>
    <xdr:cxnSp macro="">
      <xdr:nvCxnSpPr>
        <xdr:cNvPr id="774" name="直線コネクタ 773"/>
        <xdr:cNvCxnSpPr/>
      </xdr:nvCxnSpPr>
      <xdr:spPr>
        <a:xfrm flipV="1">
          <a:off x="12814300" y="142951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82566</xdr:rowOff>
    </xdr:from>
    <xdr:ext cx="405111" cy="259045"/>
    <xdr:sp macro="" textlink="">
      <xdr:nvSpPr>
        <xdr:cNvPr id="779" name="n_1mainValue【消防施設】&#10;有形固定資産減価償却率"/>
        <xdr:cNvSpPr txBox="1"/>
      </xdr:nvSpPr>
      <xdr:spPr>
        <a:xfrm>
          <a:off x="152660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97807</xdr:rowOff>
    </xdr:from>
    <xdr:ext cx="405111" cy="259045"/>
    <xdr:sp macro="" textlink="">
      <xdr:nvSpPr>
        <xdr:cNvPr id="780" name="n_2mainValue【消防施設】&#10;有形固定資産減価償却率"/>
        <xdr:cNvSpPr txBox="1"/>
      </xdr:nvSpPr>
      <xdr:spPr>
        <a:xfrm>
          <a:off x="14389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781"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138447</xdr:rowOff>
    </xdr:from>
    <xdr:ext cx="405111" cy="259045"/>
    <xdr:sp macro="" textlink="">
      <xdr:nvSpPr>
        <xdr:cNvPr id="782" name="n_4mainValue【消防施設】&#10;有形固定資産減価償却率"/>
        <xdr:cNvSpPr txBox="1"/>
      </xdr:nvSpPr>
      <xdr:spPr>
        <a:xfrm>
          <a:off x="12611744"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63260</xdr:rowOff>
    </xdr:from>
    <xdr:to>
      <xdr:col>116</xdr:col>
      <xdr:colOff>114300</xdr:colOff>
      <xdr:row>86</xdr:row>
      <xdr:rowOff>164860</xdr:rowOff>
    </xdr:to>
    <xdr:sp macro="" textlink="">
      <xdr:nvSpPr>
        <xdr:cNvPr id="822" name="楕円 821"/>
        <xdr:cNvSpPr/>
      </xdr:nvSpPr>
      <xdr:spPr>
        <a:xfrm>
          <a:off x="221107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63272</xdr:rowOff>
    </xdr:from>
    <xdr:to>
      <xdr:col>112</xdr:col>
      <xdr:colOff>38100</xdr:colOff>
      <xdr:row>86</xdr:row>
      <xdr:rowOff>164872</xdr:rowOff>
    </xdr:to>
    <xdr:sp macro="" textlink="">
      <xdr:nvSpPr>
        <xdr:cNvPr id="824" name="楕円 823"/>
        <xdr:cNvSpPr/>
      </xdr:nvSpPr>
      <xdr:spPr>
        <a:xfrm>
          <a:off x="21272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114060</xdr:rowOff>
    </xdr:from>
    <xdr:to>
      <xdr:col>116</xdr:col>
      <xdr:colOff>63500</xdr:colOff>
      <xdr:row>86</xdr:row>
      <xdr:rowOff>114072</xdr:rowOff>
    </xdr:to>
    <xdr:cxnSp macro="">
      <xdr:nvCxnSpPr>
        <xdr:cNvPr id="825" name="直線コネクタ 824"/>
        <xdr:cNvCxnSpPr/>
      </xdr:nvCxnSpPr>
      <xdr:spPr>
        <a:xfrm flipV="1">
          <a:off x="21323300" y="1485876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63275</xdr:rowOff>
    </xdr:from>
    <xdr:to>
      <xdr:col>107</xdr:col>
      <xdr:colOff>101600</xdr:colOff>
      <xdr:row>86</xdr:row>
      <xdr:rowOff>164875</xdr:rowOff>
    </xdr:to>
    <xdr:sp macro="" textlink="">
      <xdr:nvSpPr>
        <xdr:cNvPr id="826" name="楕円 825"/>
        <xdr:cNvSpPr/>
      </xdr:nvSpPr>
      <xdr:spPr>
        <a:xfrm>
          <a:off x="20383500" y="148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114072</xdr:rowOff>
    </xdr:from>
    <xdr:to>
      <xdr:col>111</xdr:col>
      <xdr:colOff>177800</xdr:colOff>
      <xdr:row>86</xdr:row>
      <xdr:rowOff>114075</xdr:rowOff>
    </xdr:to>
    <xdr:cxnSp macro="">
      <xdr:nvCxnSpPr>
        <xdr:cNvPr id="827" name="直線コネクタ 826"/>
        <xdr:cNvCxnSpPr/>
      </xdr:nvCxnSpPr>
      <xdr:spPr>
        <a:xfrm flipV="1">
          <a:off x="20434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63272</xdr:rowOff>
    </xdr:from>
    <xdr:to>
      <xdr:col>102</xdr:col>
      <xdr:colOff>165100</xdr:colOff>
      <xdr:row>86</xdr:row>
      <xdr:rowOff>164872</xdr:rowOff>
    </xdr:to>
    <xdr:sp macro="" textlink="">
      <xdr:nvSpPr>
        <xdr:cNvPr id="828" name="楕円 827"/>
        <xdr:cNvSpPr/>
      </xdr:nvSpPr>
      <xdr:spPr>
        <a:xfrm>
          <a:off x="19494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114072</xdr:rowOff>
    </xdr:from>
    <xdr:to>
      <xdr:col>107</xdr:col>
      <xdr:colOff>50800</xdr:colOff>
      <xdr:row>86</xdr:row>
      <xdr:rowOff>114075</xdr:rowOff>
    </xdr:to>
    <xdr:cxnSp macro="">
      <xdr:nvCxnSpPr>
        <xdr:cNvPr id="829" name="直線コネクタ 828"/>
        <xdr:cNvCxnSpPr/>
      </xdr:nvCxnSpPr>
      <xdr:spPr>
        <a:xfrm>
          <a:off x="19545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63286</xdr:rowOff>
    </xdr:from>
    <xdr:to>
      <xdr:col>98</xdr:col>
      <xdr:colOff>38100</xdr:colOff>
      <xdr:row>86</xdr:row>
      <xdr:rowOff>164886</xdr:rowOff>
    </xdr:to>
    <xdr:sp macro="" textlink="">
      <xdr:nvSpPr>
        <xdr:cNvPr id="830" name="楕円 829"/>
        <xdr:cNvSpPr/>
      </xdr:nvSpPr>
      <xdr:spPr>
        <a:xfrm>
          <a:off x="18605500" y="148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114072</xdr:rowOff>
    </xdr:from>
    <xdr:to>
      <xdr:col>102</xdr:col>
      <xdr:colOff>114300</xdr:colOff>
      <xdr:row>86</xdr:row>
      <xdr:rowOff>114086</xdr:rowOff>
    </xdr:to>
    <xdr:cxnSp macro="">
      <xdr:nvCxnSpPr>
        <xdr:cNvPr id="831" name="直線コネクタ 830"/>
        <xdr:cNvCxnSpPr/>
      </xdr:nvCxnSpPr>
      <xdr:spPr>
        <a:xfrm flipV="1">
          <a:off x="18656300" y="1485877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155999</xdr:rowOff>
    </xdr:from>
    <xdr:ext cx="469744" cy="259045"/>
    <xdr:sp macro="" textlink="">
      <xdr:nvSpPr>
        <xdr:cNvPr id="836" name="n_1mainValue【消防施設】&#10;一人当たり面積"/>
        <xdr:cNvSpPr txBox="1"/>
      </xdr:nvSpPr>
      <xdr:spPr>
        <a:xfrm>
          <a:off x="210757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156002</xdr:rowOff>
    </xdr:from>
    <xdr:ext cx="469744" cy="259045"/>
    <xdr:sp macro="" textlink="">
      <xdr:nvSpPr>
        <xdr:cNvPr id="837" name="n_2mainValue【消防施設】&#10;一人当たり面積"/>
        <xdr:cNvSpPr txBox="1"/>
      </xdr:nvSpPr>
      <xdr:spPr>
        <a:xfrm>
          <a:off x="20199427" y="149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155999</xdr:rowOff>
    </xdr:from>
    <xdr:ext cx="469744" cy="259045"/>
    <xdr:sp macro="" textlink="">
      <xdr:nvSpPr>
        <xdr:cNvPr id="838" name="n_3mainValue【消防施設】&#10;一人当たり面積"/>
        <xdr:cNvSpPr txBox="1"/>
      </xdr:nvSpPr>
      <xdr:spPr>
        <a:xfrm>
          <a:off x="193104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156013</xdr:rowOff>
    </xdr:from>
    <xdr:ext cx="469744" cy="259045"/>
    <xdr:sp macro="" textlink="">
      <xdr:nvSpPr>
        <xdr:cNvPr id="839" name="n_4mainValue【消防施設】&#10;一人当たり面積"/>
        <xdr:cNvSpPr txBox="1"/>
      </xdr:nvSpPr>
      <xdr:spPr>
        <a:xfrm>
          <a:off x="18421427" y="1490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881" name="楕円 880"/>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882" name="【庁舎】&#10;有形固定資産減価償却率該当値テキスト"/>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3" name="楕円 882"/>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105</xdr:row>
      <xdr:rowOff>56606</xdr:rowOff>
    </xdr:to>
    <xdr:cxnSp macro="">
      <xdr:nvCxnSpPr>
        <xdr:cNvPr id="884" name="直線コネクタ 883"/>
        <xdr:cNvCxnSpPr/>
      </xdr:nvCxnSpPr>
      <xdr:spPr>
        <a:xfrm flipV="1">
          <a:off x="15481300" y="17817193"/>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885" name="楕円 884"/>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56606</xdr:rowOff>
    </xdr:to>
    <xdr:cxnSp macro="">
      <xdr:nvCxnSpPr>
        <xdr:cNvPr id="886" name="直線コネクタ 885"/>
        <xdr:cNvCxnSpPr/>
      </xdr:nvCxnSpPr>
      <xdr:spPr>
        <a:xfrm>
          <a:off x="14592300" y="180310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87" name="楕円 886"/>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28848</xdr:rowOff>
    </xdr:to>
    <xdr:cxnSp macro="">
      <xdr:nvCxnSpPr>
        <xdr:cNvPr id="888" name="直線コネクタ 887"/>
        <xdr:cNvCxnSpPr/>
      </xdr:nvCxnSpPr>
      <xdr:spPr>
        <a:xfrm>
          <a:off x="13703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889" name="楕円 888"/>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4355</xdr:rowOff>
    </xdr:to>
    <xdr:cxnSp macro="">
      <xdr:nvCxnSpPr>
        <xdr:cNvPr id="890" name="直線コネクタ 889"/>
        <xdr:cNvCxnSpPr/>
      </xdr:nvCxnSpPr>
      <xdr:spPr>
        <a:xfrm>
          <a:off x="12814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95"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896" name="n_2mainValue【庁舎】&#10;有形固定資産減価償却率"/>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897" name="n_3mainValue【庁舎】&#10;有形固定資産減価償却率"/>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8"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157662</xdr:rowOff>
    </xdr:from>
    <xdr:to>
      <xdr:col>116</xdr:col>
      <xdr:colOff>114300</xdr:colOff>
      <xdr:row>105</xdr:row>
      <xdr:rowOff>87812</xdr:rowOff>
    </xdr:to>
    <xdr:sp macro="" textlink="">
      <xdr:nvSpPr>
        <xdr:cNvPr id="940" name="楕円 939"/>
        <xdr:cNvSpPr/>
      </xdr:nvSpPr>
      <xdr:spPr>
        <a:xfrm>
          <a:off x="22110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9089</xdr:rowOff>
    </xdr:from>
    <xdr:ext cx="469744" cy="259045"/>
    <xdr:sp macro="" textlink="">
      <xdr:nvSpPr>
        <xdr:cNvPr id="941" name="【庁舎】&#10;一人当たり面積該当値テキスト"/>
        <xdr:cNvSpPr txBox="1"/>
      </xdr:nvSpPr>
      <xdr:spPr>
        <a:xfrm>
          <a:off x="22199600" y="178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170724</xdr:rowOff>
    </xdr:from>
    <xdr:to>
      <xdr:col>112</xdr:col>
      <xdr:colOff>38100</xdr:colOff>
      <xdr:row>105</xdr:row>
      <xdr:rowOff>100874</xdr:rowOff>
    </xdr:to>
    <xdr:sp macro="" textlink="">
      <xdr:nvSpPr>
        <xdr:cNvPr id="942" name="楕円 941"/>
        <xdr:cNvSpPr/>
      </xdr:nvSpPr>
      <xdr:spPr>
        <a:xfrm>
          <a:off x="2127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37012</xdr:rowOff>
    </xdr:from>
    <xdr:to>
      <xdr:col>116</xdr:col>
      <xdr:colOff>63500</xdr:colOff>
      <xdr:row>105</xdr:row>
      <xdr:rowOff>50074</xdr:rowOff>
    </xdr:to>
    <xdr:cxnSp macro="">
      <xdr:nvCxnSpPr>
        <xdr:cNvPr id="943" name="直線コネクタ 942"/>
        <xdr:cNvCxnSpPr/>
      </xdr:nvCxnSpPr>
      <xdr:spPr>
        <a:xfrm flipV="1">
          <a:off x="21323300" y="180392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xdr:rowOff>
    </xdr:from>
    <xdr:to>
      <xdr:col>107</xdr:col>
      <xdr:colOff>101600</xdr:colOff>
      <xdr:row>105</xdr:row>
      <xdr:rowOff>113937</xdr:rowOff>
    </xdr:to>
    <xdr:sp macro="" textlink="">
      <xdr:nvSpPr>
        <xdr:cNvPr id="944" name="楕円 943"/>
        <xdr:cNvSpPr/>
      </xdr:nvSpPr>
      <xdr:spPr>
        <a:xfrm>
          <a:off x="20383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50074</xdr:rowOff>
    </xdr:from>
    <xdr:to>
      <xdr:col>111</xdr:col>
      <xdr:colOff>177800</xdr:colOff>
      <xdr:row>105</xdr:row>
      <xdr:rowOff>63137</xdr:rowOff>
    </xdr:to>
    <xdr:cxnSp macro="">
      <xdr:nvCxnSpPr>
        <xdr:cNvPr id="945" name="直線コネクタ 944"/>
        <xdr:cNvCxnSpPr/>
      </xdr:nvCxnSpPr>
      <xdr:spPr>
        <a:xfrm flipV="1">
          <a:off x="20434300" y="180523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6" name="楕円 945"/>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63137</xdr:rowOff>
    </xdr:from>
    <xdr:to>
      <xdr:col>107</xdr:col>
      <xdr:colOff>50800</xdr:colOff>
      <xdr:row>105</xdr:row>
      <xdr:rowOff>76200</xdr:rowOff>
    </xdr:to>
    <xdr:cxnSp macro="">
      <xdr:nvCxnSpPr>
        <xdr:cNvPr id="947" name="直線コネクタ 946"/>
        <xdr:cNvCxnSpPr/>
      </xdr:nvCxnSpPr>
      <xdr:spPr>
        <a:xfrm flipV="1">
          <a:off x="19545300" y="1806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38463</xdr:rowOff>
    </xdr:from>
    <xdr:to>
      <xdr:col>98</xdr:col>
      <xdr:colOff>38100</xdr:colOff>
      <xdr:row>105</xdr:row>
      <xdr:rowOff>140063</xdr:rowOff>
    </xdr:to>
    <xdr:sp macro="" textlink="">
      <xdr:nvSpPr>
        <xdr:cNvPr id="948" name="楕円 947"/>
        <xdr:cNvSpPr/>
      </xdr:nvSpPr>
      <xdr:spPr>
        <a:xfrm>
          <a:off x="18605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89263</xdr:rowOff>
    </xdr:to>
    <xdr:cxnSp macro="">
      <xdr:nvCxnSpPr>
        <xdr:cNvPr id="949" name="直線コネクタ 948"/>
        <xdr:cNvCxnSpPr/>
      </xdr:nvCxnSpPr>
      <xdr:spPr>
        <a:xfrm flipV="1">
          <a:off x="18656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117401</xdr:rowOff>
    </xdr:from>
    <xdr:ext cx="469744" cy="259045"/>
    <xdr:sp macro="" textlink="">
      <xdr:nvSpPr>
        <xdr:cNvPr id="954" name="n_1mainValue【庁舎】&#10;一人当たり面積"/>
        <xdr:cNvSpPr txBox="1"/>
      </xdr:nvSpPr>
      <xdr:spPr>
        <a:xfrm>
          <a:off x="210757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955" name="n_2mainValue【庁舎】&#10;一人当たり面積"/>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6"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156590</xdr:rowOff>
    </xdr:from>
    <xdr:ext cx="469744" cy="259045"/>
    <xdr:sp macro="" textlink="">
      <xdr:nvSpPr>
        <xdr:cNvPr id="957" name="n_4mainValue【庁舎】&#10;一人当たり面積"/>
        <xdr:cNvSpPr txBox="1"/>
      </xdr:nvSpPr>
      <xdr:spPr>
        <a:xfrm>
          <a:off x="18421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上記施設の中では、特に保健センター・保健所が類似団体数値と比べ大きく上回っている。当市の保健センターは昭和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年に改修を行っているが、老朽化が進んでおり、更新が必要な時期が来ている。中長期財政計画においては、令和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施設の更新を行う予定としている。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u="none" strike="noStrike" baseline="0" smtClean="0">
              <a:solidFill>
                <a:schemeClr val="dk1"/>
              </a:solidFill>
              <a:latin typeface="+mn-lt"/>
              <a:ea typeface="+mn-ea"/>
              <a:cs typeface="+mn-cs"/>
            </a:rPr>
            <a:t>長引く景気低迷による個人・法人関係税の減収、</a:t>
          </a:r>
          <a:r>
            <a:rPr kumimoji="1" lang="ja-JP" altLang="ja-JP" sz="1100">
              <a:solidFill>
                <a:schemeClr val="dk1"/>
              </a:solidFill>
              <a:effectLst/>
              <a:latin typeface="+mn-lt"/>
              <a:ea typeface="+mn-ea"/>
              <a:cs typeface="+mn-cs"/>
            </a:rPr>
            <a:t>地価の下落による固定資産税の減収などから</a:t>
          </a:r>
          <a:r>
            <a:rPr kumimoji="1" lang="en-US" altLang="ja-JP" sz="1100">
              <a:solidFill>
                <a:schemeClr val="dk1"/>
              </a:solidFill>
              <a:effectLst/>
              <a:latin typeface="+mn-lt"/>
              <a:ea typeface="+mn-ea"/>
              <a:cs typeface="+mn-cs"/>
            </a:rPr>
            <a:t>0.34</a:t>
          </a:r>
          <a:r>
            <a:rPr lang="ja-JP" altLang="en-US" sz="1100" b="0" i="0" u="none" strike="noStrike" baseline="0" smtClean="0">
              <a:solidFill>
                <a:schemeClr val="dk1"/>
              </a:solidFill>
              <a:latin typeface="+mn-lt"/>
              <a:ea typeface="+mn-ea"/>
              <a:cs typeface="+mn-cs"/>
            </a:rPr>
            <a:t>と類似団体平均を</a:t>
          </a:r>
          <a:r>
            <a:rPr lang="en-US" altLang="ja-JP" sz="1100" b="0" i="0" u="none" strike="noStrike" baseline="0" smtClean="0">
              <a:solidFill>
                <a:schemeClr val="dk1"/>
              </a:solidFill>
              <a:latin typeface="+mn-lt"/>
              <a:ea typeface="+mn-ea"/>
              <a:cs typeface="+mn-cs"/>
            </a:rPr>
            <a:t>0.06</a:t>
          </a:r>
          <a:r>
            <a:rPr lang="ja-JP" altLang="en-US" sz="1100" b="0" i="0" u="none" strike="noStrike" baseline="0" smtClean="0">
              <a:solidFill>
                <a:schemeClr val="dk1"/>
              </a:solidFill>
              <a:latin typeface="+mn-lt"/>
              <a:ea typeface="+mn-ea"/>
              <a:cs typeface="+mn-cs"/>
            </a:rPr>
            <a:t>下回っている。</a:t>
          </a:r>
          <a:r>
            <a:rPr kumimoji="1" lang="ja-JP" altLang="ja-JP" sz="1100">
              <a:solidFill>
                <a:schemeClr val="dk1"/>
              </a:solidFill>
              <a:effectLst/>
              <a:latin typeface="+mn-lt"/>
              <a:ea typeface="+mn-ea"/>
              <a:cs typeface="+mn-cs"/>
            </a:rPr>
            <a:t>退職者不補充など定員の適正管理や再任用職員の活用により人件費の抑制、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強化等の歳入確保に努める。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経常収支比率は、平成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％台で推移し、令和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94.0</a:t>
          </a:r>
          <a:r>
            <a:rPr kumimoji="1" lang="ja-JP" altLang="ja-JP" sz="1000">
              <a:solidFill>
                <a:schemeClr val="dk1"/>
              </a:solidFill>
              <a:effectLst/>
              <a:latin typeface="+mn-lt"/>
              <a:ea typeface="+mn-ea"/>
              <a:cs typeface="+mn-cs"/>
            </a:rPr>
            <a:t>％と類似団体平均を</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ポイント上回っている。人件費・扶助費・公債費の義務的経費については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いずれも類似団体平均を下回っている</a:t>
          </a:r>
          <a:r>
            <a:rPr kumimoji="1" lang="ja-JP" altLang="en-US" sz="1000">
              <a:solidFill>
                <a:schemeClr val="dk1"/>
              </a:solidFill>
              <a:effectLst/>
              <a:latin typeface="+mn-lt"/>
              <a:ea typeface="+mn-ea"/>
              <a:cs typeface="+mn-cs"/>
            </a:rPr>
            <a:t>にもかかわらず、</a:t>
          </a:r>
          <a:r>
            <a:rPr kumimoji="1" lang="ja-JP" altLang="ja-JP" sz="1000">
              <a:solidFill>
                <a:schemeClr val="dk1"/>
              </a:solidFill>
              <a:effectLst/>
              <a:latin typeface="+mn-lt"/>
              <a:ea typeface="+mn-ea"/>
              <a:cs typeface="+mn-cs"/>
            </a:rPr>
            <a:t>比率が高くなっているのは、市で自治体病院を抱えていることによる繰出金や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公共下水道の整備率が高いことに伴い下水道事業会計へ公債費の繰出金が多くなっているためである。今後、経常経費の中で構成比が大きい人件費については、定員の適正管理や</a:t>
          </a:r>
          <a:r>
            <a:rPr kumimoji="1" lang="ja-JP" altLang="en-US" sz="1000">
              <a:solidFill>
                <a:schemeClr val="dk1"/>
              </a:solidFill>
              <a:effectLst/>
              <a:latin typeface="+mn-lt"/>
              <a:ea typeface="+mn-ea"/>
              <a:cs typeface="+mn-cs"/>
            </a:rPr>
            <a:t>会計年度任用職員及び</a:t>
          </a:r>
          <a:r>
            <a:rPr kumimoji="1" lang="ja-JP" altLang="ja-JP" sz="1000">
              <a:solidFill>
                <a:schemeClr val="dk1"/>
              </a:solidFill>
              <a:effectLst/>
              <a:latin typeface="+mn-lt"/>
              <a:ea typeface="+mn-ea"/>
              <a:cs typeface="+mn-cs"/>
            </a:rPr>
            <a:t>再任用職員の活用による抑制に努め、繰出金については、全ての特別会計</a:t>
          </a:r>
          <a:r>
            <a:rPr kumimoji="1" lang="ja-JP" altLang="en-US" sz="1000">
              <a:solidFill>
                <a:schemeClr val="dk1"/>
              </a:solidFill>
              <a:effectLst/>
              <a:latin typeface="+mn-lt"/>
              <a:ea typeface="+mn-ea"/>
              <a:cs typeface="+mn-cs"/>
            </a:rPr>
            <a:t>及び企業会計</a:t>
          </a:r>
          <a:r>
            <a:rPr kumimoji="1" lang="ja-JP" altLang="ja-JP" sz="1000">
              <a:solidFill>
                <a:schemeClr val="dk1"/>
              </a:solidFill>
              <a:effectLst/>
              <a:latin typeface="+mn-lt"/>
              <a:ea typeface="+mn-ea"/>
              <a:cs typeface="+mn-cs"/>
            </a:rPr>
            <a:t>で経費支出の効率化に努める。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60</xdr:row>
      <xdr:rowOff>128815</xdr:rowOff>
    </xdr:to>
    <xdr:cxnSp macro="">
      <xdr:nvCxnSpPr>
        <xdr:cNvPr id="134" name="直線コネクタ 133"/>
        <xdr:cNvCxnSpPr/>
      </xdr:nvCxnSpPr>
      <xdr:spPr>
        <a:xfrm>
          <a:off x="4114800" y="10415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128815</xdr:rowOff>
    </xdr:to>
    <xdr:cxnSp macro="">
      <xdr:nvCxnSpPr>
        <xdr:cNvPr id="137" name="直線コネクタ 136"/>
        <xdr:cNvCxnSpPr/>
      </xdr:nvCxnSpPr>
      <xdr:spPr>
        <a:xfrm>
          <a:off x="3225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152944</xdr:rowOff>
    </xdr:to>
    <xdr:cxnSp macro="">
      <xdr:nvCxnSpPr>
        <xdr:cNvPr id="140" name="直線コネクタ 139"/>
        <xdr:cNvCxnSpPr/>
      </xdr:nvCxnSpPr>
      <xdr:spPr>
        <a:xfrm flipV="1">
          <a:off x="2336800" y="104054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60</xdr:row>
      <xdr:rowOff>159838</xdr:rowOff>
    </xdr:to>
    <xdr:cxnSp macro="">
      <xdr:nvCxnSpPr>
        <xdr:cNvPr id="143" name="直線コネクタ 142"/>
        <xdr:cNvCxnSpPr/>
      </xdr:nvCxnSpPr>
      <xdr:spPr>
        <a:xfrm flipV="1">
          <a:off x="1447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3" name="楕円 152"/>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50092</xdr:rowOff>
    </xdr:from>
    <xdr:ext cx="762000" cy="259045"/>
    <xdr:sp macro="" textlink="">
      <xdr:nvSpPr>
        <xdr:cNvPr id="154" name="財政構造の弾力性該当値テキスト"/>
        <xdr:cNvSpPr txBox="1"/>
      </xdr:nvSpPr>
      <xdr:spPr>
        <a:xfrm>
          <a:off x="5041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5" name="楕円 154"/>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164392</xdr:rowOff>
    </xdr:from>
    <xdr:ext cx="736600" cy="259045"/>
    <xdr:sp macro="" textlink="">
      <xdr:nvSpPr>
        <xdr:cNvPr id="156" name="テキスト ボックス 155"/>
        <xdr:cNvSpPr txBox="1"/>
      </xdr:nvSpPr>
      <xdr:spPr>
        <a:xfrm>
          <a:off x="3733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9" name="楕円 158"/>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60" name="テキスト ボックス 159"/>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109038</xdr:rowOff>
    </xdr:from>
    <xdr:to>
      <xdr:col>7</xdr:col>
      <xdr:colOff>31750</xdr:colOff>
      <xdr:row>61</xdr:row>
      <xdr:rowOff>39188</xdr:rowOff>
    </xdr:to>
    <xdr:sp macro="" textlink="">
      <xdr:nvSpPr>
        <xdr:cNvPr id="161" name="楕円 160"/>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23965</xdr:rowOff>
    </xdr:from>
    <xdr:ext cx="762000" cy="259045"/>
    <xdr:sp macro="" textlink="">
      <xdr:nvSpPr>
        <xdr:cNvPr id="162" name="テキスト ボックス 161"/>
        <xdr:cNvSpPr txBox="1"/>
      </xdr:nvSpPr>
      <xdr:spPr>
        <a:xfrm>
          <a:off x="1066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会計年度任用職員制度の導入等により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15,531</a:t>
          </a:r>
          <a:r>
            <a:rPr kumimoji="1" lang="ja-JP" altLang="ja-JP" sz="1100" b="0" i="0" baseline="0">
              <a:solidFill>
                <a:schemeClr val="dk1"/>
              </a:solidFill>
              <a:effectLst/>
              <a:latin typeface="+mn-lt"/>
              <a:ea typeface="+mn-ea"/>
              <a:cs typeface="+mn-cs"/>
            </a:rPr>
            <a:t>円増加し、類似団体平均を</a:t>
          </a:r>
          <a:r>
            <a:rPr kumimoji="1" lang="en-US" altLang="ja-JP" sz="1100" b="0" i="0" baseline="0">
              <a:solidFill>
                <a:schemeClr val="dk1"/>
              </a:solidFill>
              <a:effectLst/>
              <a:latin typeface="+mn-lt"/>
              <a:ea typeface="+mn-ea"/>
              <a:cs typeface="+mn-cs"/>
            </a:rPr>
            <a:t>2,524</a:t>
          </a:r>
          <a:r>
            <a:rPr kumimoji="1" lang="ja-JP" altLang="ja-JP" sz="1100" b="0" i="0" baseline="0">
              <a:solidFill>
                <a:schemeClr val="dk1"/>
              </a:solidFill>
              <a:effectLst/>
              <a:latin typeface="+mn-lt"/>
              <a:ea typeface="+mn-ea"/>
              <a:cs typeface="+mn-cs"/>
            </a:rPr>
            <a:t>円上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89993</xdr:rowOff>
    </xdr:from>
    <xdr:to>
      <xdr:col>23</xdr:col>
      <xdr:colOff>133350</xdr:colOff>
      <xdr:row>83</xdr:row>
      <xdr:rowOff>127470</xdr:rowOff>
    </xdr:to>
    <xdr:cxnSp macro="">
      <xdr:nvCxnSpPr>
        <xdr:cNvPr id="194" name="直線コネクタ 193"/>
        <xdr:cNvCxnSpPr/>
      </xdr:nvCxnSpPr>
      <xdr:spPr>
        <a:xfrm>
          <a:off x="4114800" y="14320343"/>
          <a:ext cx="8382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66353</xdr:rowOff>
    </xdr:from>
    <xdr:to>
      <xdr:col>19</xdr:col>
      <xdr:colOff>133350</xdr:colOff>
      <xdr:row>83</xdr:row>
      <xdr:rowOff>89993</xdr:rowOff>
    </xdr:to>
    <xdr:cxnSp macro="">
      <xdr:nvCxnSpPr>
        <xdr:cNvPr id="197" name="直線コネクタ 196"/>
        <xdr:cNvCxnSpPr/>
      </xdr:nvCxnSpPr>
      <xdr:spPr>
        <a:xfrm>
          <a:off x="3225800" y="14296703"/>
          <a:ext cx="8890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55345</xdr:rowOff>
    </xdr:from>
    <xdr:to>
      <xdr:col>15</xdr:col>
      <xdr:colOff>82550</xdr:colOff>
      <xdr:row>83</xdr:row>
      <xdr:rowOff>66353</xdr:rowOff>
    </xdr:to>
    <xdr:cxnSp macro="">
      <xdr:nvCxnSpPr>
        <xdr:cNvPr id="200" name="直線コネクタ 199"/>
        <xdr:cNvCxnSpPr/>
      </xdr:nvCxnSpPr>
      <xdr:spPr>
        <a:xfrm>
          <a:off x="2336800" y="14285695"/>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44493</xdr:rowOff>
    </xdr:from>
    <xdr:to>
      <xdr:col>11</xdr:col>
      <xdr:colOff>31750</xdr:colOff>
      <xdr:row>83</xdr:row>
      <xdr:rowOff>55345</xdr:rowOff>
    </xdr:to>
    <xdr:cxnSp macro="">
      <xdr:nvCxnSpPr>
        <xdr:cNvPr id="203" name="直線コネクタ 202"/>
        <xdr:cNvCxnSpPr/>
      </xdr:nvCxnSpPr>
      <xdr:spPr>
        <a:xfrm>
          <a:off x="1447800" y="14274843"/>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76670</xdr:rowOff>
    </xdr:from>
    <xdr:to>
      <xdr:col>23</xdr:col>
      <xdr:colOff>184150</xdr:colOff>
      <xdr:row>84</xdr:row>
      <xdr:rowOff>6820</xdr:rowOff>
    </xdr:to>
    <xdr:sp macro="" textlink="">
      <xdr:nvSpPr>
        <xdr:cNvPr id="213" name="楕円 212"/>
        <xdr:cNvSpPr/>
      </xdr:nvSpPr>
      <xdr:spPr>
        <a:xfrm>
          <a:off x="4902200" y="143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48747</xdr:rowOff>
    </xdr:from>
    <xdr:ext cx="762000" cy="259045"/>
    <xdr:sp macro="" textlink="">
      <xdr:nvSpPr>
        <xdr:cNvPr id="214" name="人件費・物件費等の状況該当値テキスト"/>
        <xdr:cNvSpPr txBox="1"/>
      </xdr:nvSpPr>
      <xdr:spPr>
        <a:xfrm>
          <a:off x="5041900" y="142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39193</xdr:rowOff>
    </xdr:from>
    <xdr:to>
      <xdr:col>19</xdr:col>
      <xdr:colOff>184150</xdr:colOff>
      <xdr:row>83</xdr:row>
      <xdr:rowOff>140793</xdr:rowOff>
    </xdr:to>
    <xdr:sp macro="" textlink="">
      <xdr:nvSpPr>
        <xdr:cNvPr id="215" name="楕円 214"/>
        <xdr:cNvSpPr/>
      </xdr:nvSpPr>
      <xdr:spPr>
        <a:xfrm>
          <a:off x="4064000" y="142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125570</xdr:rowOff>
    </xdr:from>
    <xdr:ext cx="736600" cy="259045"/>
    <xdr:sp macro="" textlink="">
      <xdr:nvSpPr>
        <xdr:cNvPr id="216" name="テキスト ボックス 215"/>
        <xdr:cNvSpPr txBox="1"/>
      </xdr:nvSpPr>
      <xdr:spPr>
        <a:xfrm>
          <a:off x="3733800" y="1435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15553</xdr:rowOff>
    </xdr:from>
    <xdr:to>
      <xdr:col>15</xdr:col>
      <xdr:colOff>133350</xdr:colOff>
      <xdr:row>83</xdr:row>
      <xdr:rowOff>117153</xdr:rowOff>
    </xdr:to>
    <xdr:sp macro="" textlink="">
      <xdr:nvSpPr>
        <xdr:cNvPr id="217" name="楕円 216"/>
        <xdr:cNvSpPr/>
      </xdr:nvSpPr>
      <xdr:spPr>
        <a:xfrm>
          <a:off x="3175000" y="142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127330</xdr:rowOff>
    </xdr:from>
    <xdr:ext cx="762000" cy="259045"/>
    <xdr:sp macro="" textlink="">
      <xdr:nvSpPr>
        <xdr:cNvPr id="218" name="テキスト ボックス 217"/>
        <xdr:cNvSpPr txBox="1"/>
      </xdr:nvSpPr>
      <xdr:spPr>
        <a:xfrm>
          <a:off x="2844800" y="140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4545</xdr:rowOff>
    </xdr:from>
    <xdr:to>
      <xdr:col>11</xdr:col>
      <xdr:colOff>82550</xdr:colOff>
      <xdr:row>83</xdr:row>
      <xdr:rowOff>106145</xdr:rowOff>
    </xdr:to>
    <xdr:sp macro="" textlink="">
      <xdr:nvSpPr>
        <xdr:cNvPr id="219" name="楕円 218"/>
        <xdr:cNvSpPr/>
      </xdr:nvSpPr>
      <xdr:spPr>
        <a:xfrm>
          <a:off x="2286000" y="142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116322</xdr:rowOff>
    </xdr:from>
    <xdr:ext cx="762000" cy="259045"/>
    <xdr:sp macro="" textlink="">
      <xdr:nvSpPr>
        <xdr:cNvPr id="220" name="テキスト ボックス 219"/>
        <xdr:cNvSpPr txBox="1"/>
      </xdr:nvSpPr>
      <xdr:spPr>
        <a:xfrm>
          <a:off x="1955800" y="140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165143</xdr:rowOff>
    </xdr:from>
    <xdr:to>
      <xdr:col>7</xdr:col>
      <xdr:colOff>31750</xdr:colOff>
      <xdr:row>83</xdr:row>
      <xdr:rowOff>95293</xdr:rowOff>
    </xdr:to>
    <xdr:sp macro="" textlink="">
      <xdr:nvSpPr>
        <xdr:cNvPr id="221" name="楕円 220"/>
        <xdr:cNvSpPr/>
      </xdr:nvSpPr>
      <xdr:spPr>
        <a:xfrm>
          <a:off x="1397000" y="142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105470</xdr:rowOff>
    </xdr:from>
    <xdr:ext cx="762000" cy="259045"/>
    <xdr:sp macro="" textlink="">
      <xdr:nvSpPr>
        <xdr:cNvPr id="222" name="テキスト ボックス 221"/>
        <xdr:cNvSpPr txBox="1"/>
      </xdr:nvSpPr>
      <xdr:spPr>
        <a:xfrm>
          <a:off x="1066800" y="139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mn-lt"/>
              <a:ea typeface="+mn-ea"/>
              <a:cs typeface="+mn-cs"/>
            </a:rPr>
            <a:t>同等</a:t>
          </a:r>
          <a:r>
            <a:rPr kumimoji="1" lang="ja-JP" altLang="ja-JP" sz="1100" b="0" i="0" baseline="0">
              <a:solidFill>
                <a:schemeClr val="dk1"/>
              </a:solidFill>
              <a:effectLst/>
              <a:latin typeface="+mn-lt"/>
              <a:ea typeface="+mn-ea"/>
              <a:cs typeface="+mn-cs"/>
            </a:rPr>
            <a:t>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43241</xdr:rowOff>
    </xdr:to>
    <xdr:cxnSp macro="">
      <xdr:nvCxnSpPr>
        <xdr:cNvPr id="258" name="直線コネクタ 257"/>
        <xdr:cNvCxnSpPr/>
      </xdr:nvCxnSpPr>
      <xdr:spPr>
        <a:xfrm>
          <a:off x="16179800" y="1460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1" name="直線コネクタ 260"/>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4" name="直線コネクタ 263"/>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7" name="直線コネクタ 266"/>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135968</xdr:rowOff>
    </xdr:from>
    <xdr:ext cx="762000" cy="259045"/>
    <xdr:sp macro="" textlink="">
      <xdr:nvSpPr>
        <xdr:cNvPr id="278"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5" name="楕円 284"/>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6" name="テキスト ボックス 285"/>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0.99</a:t>
          </a:r>
          <a:r>
            <a:rPr kumimoji="1" lang="ja-JP" altLang="ja-JP" sz="1100" b="0" i="0" baseline="0">
              <a:solidFill>
                <a:schemeClr val="dk1"/>
              </a:solidFill>
              <a:effectLst/>
              <a:latin typeface="+mn-lt"/>
              <a:ea typeface="+mn-ea"/>
              <a:cs typeface="+mn-cs"/>
            </a:rPr>
            <a:t>人下回っており、定員適正化計画の成果が表れている。定員適正化計画において、</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人の削減を行い、合併（</a:t>
          </a:r>
          <a:r>
            <a:rPr kumimoji="1" lang="en-US" altLang="ja-JP" sz="1100" b="0" i="0" baseline="0">
              <a:solidFill>
                <a:schemeClr val="dk1"/>
              </a:solidFill>
              <a:effectLst/>
              <a:latin typeface="+mn-lt"/>
              <a:ea typeface="+mn-ea"/>
              <a:cs typeface="+mn-cs"/>
            </a:rPr>
            <a:t>H17.3.28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）以降、退職者の不補充等により目標数値以上に職員数を削減してきたが、過剰な職員数の削減は住民サービスの低下を招くおそれがあるため、今後</a:t>
          </a:r>
          <a:r>
            <a:rPr kumimoji="1" lang="ja-JP" altLang="en-US" sz="1100" b="0" i="0" baseline="0">
              <a:solidFill>
                <a:schemeClr val="dk1"/>
              </a:solidFill>
              <a:effectLst/>
              <a:latin typeface="+mn-lt"/>
              <a:ea typeface="+mn-ea"/>
              <a:cs typeface="+mn-cs"/>
            </a:rPr>
            <a:t>も引き続き</a:t>
          </a:r>
          <a:r>
            <a:rPr kumimoji="1" lang="ja-JP" altLang="ja-JP" sz="1100" b="0" i="0" baseline="0">
              <a:solidFill>
                <a:schemeClr val="dk1"/>
              </a:solidFill>
              <a:effectLst/>
              <a:latin typeface="+mn-lt"/>
              <a:ea typeface="+mn-ea"/>
              <a:cs typeface="+mn-cs"/>
            </a:rPr>
            <a:t>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23767</xdr:rowOff>
    </xdr:to>
    <xdr:cxnSp macro="">
      <xdr:nvCxnSpPr>
        <xdr:cNvPr id="323" name="直線コネクタ 322"/>
        <xdr:cNvCxnSpPr/>
      </xdr:nvCxnSpPr>
      <xdr:spPr>
        <a:xfrm>
          <a:off x="16179800" y="1064332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158448</xdr:rowOff>
    </xdr:from>
    <xdr:to>
      <xdr:col>77</xdr:col>
      <xdr:colOff>44450</xdr:colOff>
      <xdr:row>62</xdr:row>
      <xdr:rowOff>13426</xdr:rowOff>
    </xdr:to>
    <xdr:cxnSp macro="">
      <xdr:nvCxnSpPr>
        <xdr:cNvPr id="326" name="直線コネクタ 325"/>
        <xdr:cNvCxnSpPr/>
      </xdr:nvCxnSpPr>
      <xdr:spPr>
        <a:xfrm>
          <a:off x="15290800" y="1061689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141212</xdr:rowOff>
    </xdr:from>
    <xdr:to>
      <xdr:col>72</xdr:col>
      <xdr:colOff>203200</xdr:colOff>
      <xdr:row>61</xdr:row>
      <xdr:rowOff>158448</xdr:rowOff>
    </xdr:to>
    <xdr:cxnSp macro="">
      <xdr:nvCxnSpPr>
        <xdr:cNvPr id="329" name="直線コネクタ 328"/>
        <xdr:cNvCxnSpPr/>
      </xdr:nvCxnSpPr>
      <xdr:spPr>
        <a:xfrm>
          <a:off x="14401800" y="105996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141212</xdr:rowOff>
    </xdr:to>
    <xdr:cxnSp macro="">
      <xdr:nvCxnSpPr>
        <xdr:cNvPr id="332" name="直線コネクタ 331"/>
        <xdr:cNvCxnSpPr/>
      </xdr:nvCxnSpPr>
      <xdr:spPr>
        <a:xfrm>
          <a:off x="13512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42" name="楕円 341"/>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3"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4" name="楕円 343"/>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74403</xdr:rowOff>
    </xdr:from>
    <xdr:ext cx="736600" cy="259045"/>
    <xdr:sp macro="" textlink="">
      <xdr:nvSpPr>
        <xdr:cNvPr id="345" name="テキスト ボックス 344"/>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107648</xdr:rowOff>
    </xdr:from>
    <xdr:to>
      <xdr:col>73</xdr:col>
      <xdr:colOff>44450</xdr:colOff>
      <xdr:row>62</xdr:row>
      <xdr:rowOff>37798</xdr:rowOff>
    </xdr:to>
    <xdr:sp macro="" textlink="">
      <xdr:nvSpPr>
        <xdr:cNvPr id="346" name="楕円 345"/>
        <xdr:cNvSpPr/>
      </xdr:nvSpPr>
      <xdr:spPr>
        <a:xfrm>
          <a:off x="15240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47975</xdr:rowOff>
    </xdr:from>
    <xdr:ext cx="762000" cy="259045"/>
    <xdr:sp macro="" textlink="">
      <xdr:nvSpPr>
        <xdr:cNvPr id="347" name="テキスト ボックス 346"/>
        <xdr:cNvSpPr txBox="1"/>
      </xdr:nvSpPr>
      <xdr:spPr>
        <a:xfrm>
          <a:off x="14909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90412</xdr:rowOff>
    </xdr:from>
    <xdr:to>
      <xdr:col>68</xdr:col>
      <xdr:colOff>203200</xdr:colOff>
      <xdr:row>62</xdr:row>
      <xdr:rowOff>20562</xdr:rowOff>
    </xdr:to>
    <xdr:sp macro="" textlink="">
      <xdr:nvSpPr>
        <xdr:cNvPr id="348" name="楕円 347"/>
        <xdr:cNvSpPr/>
      </xdr:nvSpPr>
      <xdr:spPr>
        <a:xfrm>
          <a:off x="14351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30739</xdr:rowOff>
    </xdr:from>
    <xdr:ext cx="762000" cy="259045"/>
    <xdr:sp macro="" textlink="">
      <xdr:nvSpPr>
        <xdr:cNvPr id="349" name="テキスト ボックス 348"/>
        <xdr:cNvSpPr txBox="1"/>
      </xdr:nvSpPr>
      <xdr:spPr>
        <a:xfrm>
          <a:off x="14020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50" name="楕円 349"/>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51" name="テキスト ボックス 35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災害復旧費等に係る基準財政需要額の増加等</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9.2</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ポイント改善され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と同等となっている</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年度にかけて実施する耐震フェリー桟橋整備事業終了後は、事業の優先度・必要性を厳しく精査するとともに、過疎債等の交付税措置率の高い起債を優先発行し、比率の急激な上昇を抑制する。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30057</xdr:rowOff>
    </xdr:to>
    <xdr:cxnSp macro="">
      <xdr:nvCxnSpPr>
        <xdr:cNvPr id="385" name="直線コネクタ 384"/>
        <xdr:cNvCxnSpPr/>
      </xdr:nvCxnSpPr>
      <xdr:spPr>
        <a:xfrm flipV="1">
          <a:off x="16179800" y="63656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40111</xdr:rowOff>
    </xdr:to>
    <xdr:cxnSp macro="">
      <xdr:nvCxnSpPr>
        <xdr:cNvPr id="388" name="直線コネクタ 387"/>
        <xdr:cNvCxnSpPr/>
      </xdr:nvCxnSpPr>
      <xdr:spPr>
        <a:xfrm flipV="1">
          <a:off x="15290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60219</xdr:rowOff>
    </xdr:to>
    <xdr:cxnSp macro="">
      <xdr:nvCxnSpPr>
        <xdr:cNvPr id="391" name="直線コネクタ 390"/>
        <xdr:cNvCxnSpPr/>
      </xdr:nvCxnSpPr>
      <xdr:spPr>
        <a:xfrm flipV="1">
          <a:off x="14401800" y="638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74295</xdr:rowOff>
    </xdr:to>
    <xdr:cxnSp macro="">
      <xdr:nvCxnSpPr>
        <xdr:cNvPr id="394" name="直線コネクタ 393"/>
        <xdr:cNvCxnSpPr/>
      </xdr:nvCxnSpPr>
      <xdr:spPr>
        <a:xfrm flipV="1">
          <a:off x="13512800" y="640386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7" name="テキスト ボックス 406"/>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160761</xdr:rowOff>
    </xdr:from>
    <xdr:to>
      <xdr:col>73</xdr:col>
      <xdr:colOff>44450</xdr:colOff>
      <xdr:row>37</xdr:row>
      <xdr:rowOff>90911</xdr:rowOff>
    </xdr:to>
    <xdr:sp macro="" textlink="">
      <xdr:nvSpPr>
        <xdr:cNvPr id="408" name="楕円 407"/>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75688</xdr:rowOff>
    </xdr:from>
    <xdr:ext cx="762000" cy="259045"/>
    <xdr:sp macro="" textlink="">
      <xdr:nvSpPr>
        <xdr:cNvPr id="409" name="テキスト ボックス 408"/>
        <xdr:cNvSpPr txBox="1"/>
      </xdr:nvSpPr>
      <xdr:spPr>
        <a:xfrm>
          <a:off x="14909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12" name="楕円 411"/>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13" name="テキスト ボックス 412"/>
        <xdr:cNvSpPr txBox="1"/>
      </xdr:nvSpPr>
      <xdr:spPr>
        <a:xfrm>
          <a:off x="13131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21</a:t>
          </a:r>
          <a:r>
            <a:rPr kumimoji="1" lang="ja-JP" altLang="ja-JP" sz="1050" b="0" i="0" baseline="0">
              <a:solidFill>
                <a:schemeClr val="dk1"/>
              </a:solidFill>
              <a:effectLst/>
              <a:latin typeface="+mn-lt"/>
              <a:ea typeface="+mn-ea"/>
              <a:cs typeface="+mn-cs"/>
            </a:rPr>
            <a:t>年度まで</a:t>
          </a:r>
          <a:r>
            <a:rPr kumimoji="1" lang="en-US" altLang="ja-JP" sz="1050" b="0" i="0" baseline="0">
              <a:solidFill>
                <a:schemeClr val="dk1"/>
              </a:solidFill>
              <a:effectLst/>
              <a:latin typeface="+mn-lt"/>
              <a:ea typeface="+mn-ea"/>
              <a:cs typeface="+mn-cs"/>
            </a:rPr>
            <a:t>150</a:t>
          </a:r>
          <a:r>
            <a:rPr kumimoji="1" lang="ja-JP" altLang="ja-JP" sz="1050" b="0" i="0" baseline="0">
              <a:solidFill>
                <a:schemeClr val="dk1"/>
              </a:solidFill>
              <a:effectLst/>
              <a:latin typeface="+mn-lt"/>
              <a:ea typeface="+mn-ea"/>
              <a:cs typeface="+mn-cs"/>
            </a:rPr>
            <a:t>％前後であった比率は、</a:t>
          </a:r>
          <a:r>
            <a:rPr kumimoji="1" lang="en-US" altLang="ja-JP" sz="1050" b="0" i="0" baseline="0">
              <a:solidFill>
                <a:schemeClr val="dk1"/>
              </a:solidFill>
              <a:effectLst/>
              <a:latin typeface="+mn-lt"/>
              <a:ea typeface="+mn-ea"/>
              <a:cs typeface="+mn-cs"/>
            </a:rPr>
            <a:t>22</a:t>
          </a:r>
          <a:r>
            <a:rPr kumimoji="1" lang="ja-JP" altLang="ja-JP" sz="1050" b="0" i="0" baseline="0">
              <a:solidFill>
                <a:schemeClr val="dk1"/>
              </a:solidFill>
              <a:effectLst/>
              <a:latin typeface="+mn-lt"/>
              <a:ea typeface="+mn-ea"/>
              <a:cs typeface="+mn-cs"/>
            </a:rPr>
            <a:t>年度から資本費平準化債の発行により下水道事業への繰出金を抑制したことで飛躍的に改善された。令和</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年度は</a:t>
          </a:r>
          <a:r>
            <a:rPr kumimoji="1" lang="ja-JP" altLang="en-US" sz="1050" b="0" i="0" baseline="0">
              <a:solidFill>
                <a:schemeClr val="dk1"/>
              </a:solidFill>
              <a:effectLst/>
              <a:latin typeface="+mn-lt"/>
              <a:ea typeface="+mn-ea"/>
              <a:cs typeface="+mn-cs"/>
            </a:rPr>
            <a:t>緊急防災・減災事業債、過疎対策事業債等の発行により基準財政需要額算入見込額が増加したこと、充当可能基金の増加により、</a:t>
          </a:r>
          <a:r>
            <a:rPr kumimoji="1" lang="en-US" altLang="ja-JP" sz="1050" b="0" i="0" baseline="0">
              <a:solidFill>
                <a:schemeClr val="dk1"/>
              </a:solidFill>
              <a:effectLst/>
              <a:latin typeface="+mn-lt"/>
              <a:ea typeface="+mn-ea"/>
              <a:cs typeface="+mn-cs"/>
            </a:rPr>
            <a:t>65.9</a:t>
          </a:r>
          <a:r>
            <a:rPr kumimoji="1" lang="ja-JP" altLang="ja-JP" sz="1050" b="0" i="0" baseline="0">
              <a:solidFill>
                <a:schemeClr val="dk1"/>
              </a:solidFill>
              <a:effectLst/>
              <a:latin typeface="+mn-lt"/>
              <a:ea typeface="+mn-ea"/>
              <a:cs typeface="+mn-cs"/>
            </a:rPr>
            <a:t>％と</a:t>
          </a:r>
          <a:r>
            <a:rPr kumimoji="1" lang="en-US" altLang="ja-JP" sz="1050" b="0" i="0" baseline="0">
              <a:solidFill>
                <a:schemeClr val="dk1"/>
              </a:solidFill>
              <a:effectLst/>
              <a:latin typeface="+mn-lt"/>
              <a:ea typeface="+mn-ea"/>
              <a:cs typeface="+mn-cs"/>
            </a:rPr>
            <a:t>11.9</a:t>
          </a:r>
          <a:r>
            <a:rPr kumimoji="1" lang="ja-JP" altLang="ja-JP" sz="1050" b="0" i="0" baseline="0">
              <a:solidFill>
                <a:schemeClr val="dk1"/>
              </a:solidFill>
              <a:effectLst/>
              <a:latin typeface="+mn-lt"/>
              <a:ea typeface="+mn-ea"/>
              <a:cs typeface="+mn-cs"/>
            </a:rPr>
            <a:t>ポイント改善されたものの、類似団体平均では</a:t>
          </a:r>
          <a:r>
            <a:rPr kumimoji="1" lang="en-US" altLang="ja-JP" sz="1050" b="0" i="0" baseline="0">
              <a:solidFill>
                <a:schemeClr val="dk1"/>
              </a:solidFill>
              <a:effectLst/>
              <a:latin typeface="+mn-lt"/>
              <a:ea typeface="+mn-ea"/>
              <a:cs typeface="+mn-cs"/>
            </a:rPr>
            <a:t>24.6</a:t>
          </a:r>
          <a:r>
            <a:rPr kumimoji="1" lang="ja-JP" altLang="ja-JP" sz="1050" b="0" i="0" baseline="0">
              <a:solidFill>
                <a:schemeClr val="dk1"/>
              </a:solidFill>
              <a:effectLst/>
              <a:latin typeface="+mn-lt"/>
              <a:ea typeface="+mn-ea"/>
              <a:cs typeface="+mn-cs"/>
            </a:rPr>
            <a:t>ポイント上回っている。今後は、令和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年度にかけて実施する耐震フェリー桟橋整備事業等の大型事業により地方債現在高が増加し、比率は上昇する見通しであるが、</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年度以降は投資的経費を縮小し、地方債現在高の縮減に努める。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63945</xdr:rowOff>
    </xdr:from>
    <xdr:to>
      <xdr:col>81</xdr:col>
      <xdr:colOff>44450</xdr:colOff>
      <xdr:row>15</xdr:row>
      <xdr:rowOff>111802</xdr:rowOff>
    </xdr:to>
    <xdr:cxnSp macro="">
      <xdr:nvCxnSpPr>
        <xdr:cNvPr id="447" name="直線コネクタ 446"/>
        <xdr:cNvCxnSpPr/>
      </xdr:nvCxnSpPr>
      <xdr:spPr>
        <a:xfrm flipV="1">
          <a:off x="16179800" y="2635695"/>
          <a:ext cx="838200" cy="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111802</xdr:rowOff>
    </xdr:from>
    <xdr:to>
      <xdr:col>77</xdr:col>
      <xdr:colOff>44450</xdr:colOff>
      <xdr:row>15</xdr:row>
      <xdr:rowOff>124270</xdr:rowOff>
    </xdr:to>
    <xdr:cxnSp macro="">
      <xdr:nvCxnSpPr>
        <xdr:cNvPr id="450" name="直線コネクタ 449"/>
        <xdr:cNvCxnSpPr/>
      </xdr:nvCxnSpPr>
      <xdr:spPr>
        <a:xfrm flipV="1">
          <a:off x="15290800" y="2683552"/>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112205</xdr:rowOff>
    </xdr:from>
    <xdr:to>
      <xdr:col>72</xdr:col>
      <xdr:colOff>203200</xdr:colOff>
      <xdr:row>15</xdr:row>
      <xdr:rowOff>124270</xdr:rowOff>
    </xdr:to>
    <xdr:cxnSp macro="">
      <xdr:nvCxnSpPr>
        <xdr:cNvPr id="453" name="直線コネクタ 452"/>
        <xdr:cNvCxnSpPr/>
      </xdr:nvCxnSpPr>
      <xdr:spPr>
        <a:xfrm>
          <a:off x="14401800" y="26839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112205</xdr:rowOff>
    </xdr:from>
    <xdr:to>
      <xdr:col>68</xdr:col>
      <xdr:colOff>152400</xdr:colOff>
      <xdr:row>15</xdr:row>
      <xdr:rowOff>150410</xdr:rowOff>
    </xdr:to>
    <xdr:cxnSp macro="">
      <xdr:nvCxnSpPr>
        <xdr:cNvPr id="456" name="直線コネクタ 455"/>
        <xdr:cNvCxnSpPr/>
      </xdr:nvCxnSpPr>
      <xdr:spPr>
        <a:xfrm flipV="1">
          <a:off x="13512800" y="2683955"/>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13145</xdr:rowOff>
    </xdr:from>
    <xdr:to>
      <xdr:col>81</xdr:col>
      <xdr:colOff>95250</xdr:colOff>
      <xdr:row>15</xdr:row>
      <xdr:rowOff>114745</xdr:rowOff>
    </xdr:to>
    <xdr:sp macro="" textlink="">
      <xdr:nvSpPr>
        <xdr:cNvPr id="466" name="楕円 465"/>
        <xdr:cNvSpPr/>
      </xdr:nvSpPr>
      <xdr:spPr>
        <a:xfrm>
          <a:off x="169672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156672</xdr:rowOff>
    </xdr:from>
    <xdr:ext cx="762000" cy="259045"/>
    <xdr:sp macro="" textlink="">
      <xdr:nvSpPr>
        <xdr:cNvPr id="467" name="将来負担の状況該当値テキスト"/>
        <xdr:cNvSpPr txBox="1"/>
      </xdr:nvSpPr>
      <xdr:spPr>
        <a:xfrm>
          <a:off x="17106900" y="25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61002</xdr:rowOff>
    </xdr:from>
    <xdr:to>
      <xdr:col>77</xdr:col>
      <xdr:colOff>95250</xdr:colOff>
      <xdr:row>15</xdr:row>
      <xdr:rowOff>162602</xdr:rowOff>
    </xdr:to>
    <xdr:sp macro="" textlink="">
      <xdr:nvSpPr>
        <xdr:cNvPr id="468" name="楕円 467"/>
        <xdr:cNvSpPr/>
      </xdr:nvSpPr>
      <xdr:spPr>
        <a:xfrm>
          <a:off x="16129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69" name="テキスト ボックス 468"/>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73470</xdr:rowOff>
    </xdr:from>
    <xdr:to>
      <xdr:col>73</xdr:col>
      <xdr:colOff>44450</xdr:colOff>
      <xdr:row>16</xdr:row>
      <xdr:rowOff>3620</xdr:rowOff>
    </xdr:to>
    <xdr:sp macro="" textlink="">
      <xdr:nvSpPr>
        <xdr:cNvPr id="470" name="楕円 469"/>
        <xdr:cNvSpPr/>
      </xdr:nvSpPr>
      <xdr:spPr>
        <a:xfrm>
          <a:off x="152400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159847</xdr:rowOff>
    </xdr:from>
    <xdr:ext cx="762000" cy="259045"/>
    <xdr:sp macro="" textlink="">
      <xdr:nvSpPr>
        <xdr:cNvPr id="471" name="テキスト ボックス 470"/>
        <xdr:cNvSpPr txBox="1"/>
      </xdr:nvSpPr>
      <xdr:spPr>
        <a:xfrm>
          <a:off x="14909800" y="27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61405</xdr:rowOff>
    </xdr:from>
    <xdr:to>
      <xdr:col>68</xdr:col>
      <xdr:colOff>203200</xdr:colOff>
      <xdr:row>15</xdr:row>
      <xdr:rowOff>163005</xdr:rowOff>
    </xdr:to>
    <xdr:sp macro="" textlink="">
      <xdr:nvSpPr>
        <xdr:cNvPr id="472" name="楕円 471"/>
        <xdr:cNvSpPr/>
      </xdr:nvSpPr>
      <xdr:spPr>
        <a:xfrm>
          <a:off x="143510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147782</xdr:rowOff>
    </xdr:from>
    <xdr:ext cx="762000" cy="259045"/>
    <xdr:sp macro="" textlink="">
      <xdr:nvSpPr>
        <xdr:cNvPr id="473" name="テキスト ボックス 472"/>
        <xdr:cNvSpPr txBox="1"/>
      </xdr:nvSpPr>
      <xdr:spPr>
        <a:xfrm>
          <a:off x="14020800" y="27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99610</xdr:rowOff>
    </xdr:from>
    <xdr:to>
      <xdr:col>64</xdr:col>
      <xdr:colOff>152400</xdr:colOff>
      <xdr:row>16</xdr:row>
      <xdr:rowOff>29760</xdr:rowOff>
    </xdr:to>
    <xdr:sp macro="" textlink="">
      <xdr:nvSpPr>
        <xdr:cNvPr id="474" name="楕円 473"/>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14537</xdr:rowOff>
    </xdr:from>
    <xdr:ext cx="762000" cy="259045"/>
    <xdr:sp macro="" textlink="">
      <xdr:nvSpPr>
        <xdr:cNvPr id="475" name="テキスト ボックス 474"/>
        <xdr:cNvSpPr txBox="1"/>
      </xdr:nvSpPr>
      <xdr:spPr>
        <a:xfrm>
          <a:off x="13131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年度については、会計年度任用職員制度の導入等により、人件費に係る経常収支比率は前年度に比べ</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増加したが、</a:t>
          </a:r>
          <a:r>
            <a:rPr kumimoji="1" lang="ja-JP" altLang="ja-JP" sz="1100" b="0" i="0" baseline="0">
              <a:solidFill>
                <a:schemeClr val="dk1"/>
              </a:solidFill>
              <a:effectLst/>
              <a:latin typeface="+mn-lt"/>
              <a:ea typeface="+mn-ea"/>
              <a:cs typeface="+mn-cs"/>
            </a:rPr>
            <a:t>定員適正化計画により人員削減を行ってきたため、類似団体平均</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ポイント下回っている。今後も引き続き中長期的な視点で職員採用を実施し、適正な人員配置に努める。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100330</xdr:rowOff>
    </xdr:to>
    <xdr:cxnSp macro="">
      <xdr:nvCxnSpPr>
        <xdr:cNvPr id="66" name="直線コネクタ 65"/>
        <xdr:cNvCxnSpPr/>
      </xdr:nvCxnSpPr>
      <xdr:spPr>
        <a:xfrm>
          <a:off x="3987800" y="6009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xdr:cNvCxnSpPr/>
      </xdr:nvCxnSpPr>
      <xdr:spPr>
        <a:xfrm flipV="1">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161290</xdr:rowOff>
    </xdr:to>
    <xdr:cxnSp macro="">
      <xdr:nvCxnSpPr>
        <xdr:cNvPr id="72" name="直線コネクタ 71"/>
        <xdr:cNvCxnSpPr/>
      </xdr:nvCxnSpPr>
      <xdr:spPr>
        <a:xfrm flipV="1">
          <a:off x="2209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161290</xdr:rowOff>
    </xdr:to>
    <xdr:cxnSp macro="">
      <xdr:nvCxnSpPr>
        <xdr:cNvPr id="75" name="直線コネクタ 74"/>
        <xdr:cNvCxnSpPr/>
      </xdr:nvCxnSpPr>
      <xdr:spPr>
        <a:xfrm>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76200</xdr:rowOff>
    </xdr:to>
    <xdr:cxnSp macro="">
      <xdr:nvCxnSpPr>
        <xdr:cNvPr id="127" name="直線コネクタ 126"/>
        <xdr:cNvCxnSpPr/>
      </xdr:nvCxnSpPr>
      <xdr:spPr>
        <a:xfrm flipV="1">
          <a:off x="15671800" y="344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76200</xdr:rowOff>
    </xdr:to>
    <xdr:cxnSp macro="">
      <xdr:nvCxnSpPr>
        <xdr:cNvPr id="130" name="直線コネクタ 129"/>
        <xdr:cNvCxnSpPr/>
      </xdr:nvCxnSpPr>
      <xdr:spPr>
        <a:xfrm>
          <a:off x="14782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69850</xdr:rowOff>
    </xdr:to>
    <xdr:cxnSp macro="">
      <xdr:nvCxnSpPr>
        <xdr:cNvPr id="133" name="直線コネクタ 132"/>
        <xdr:cNvCxnSpPr/>
      </xdr:nvCxnSpPr>
      <xdr:spPr>
        <a:xfrm>
          <a:off x="13893800" y="317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139700</xdr:rowOff>
    </xdr:to>
    <xdr:cxnSp macro="">
      <xdr:nvCxnSpPr>
        <xdr:cNvPr id="136" name="直線コネクタ 135"/>
        <xdr:cNvCxnSpPr/>
      </xdr:nvCxnSpPr>
      <xdr:spPr>
        <a:xfrm flipV="1">
          <a:off x="13004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25400</xdr:rowOff>
    </xdr:from>
    <xdr:to>
      <xdr:col>78</xdr:col>
      <xdr:colOff>120650</xdr:colOff>
      <xdr:row>20</xdr:row>
      <xdr:rowOff>127000</xdr:rowOff>
    </xdr:to>
    <xdr:sp macro="" textlink="">
      <xdr:nvSpPr>
        <xdr:cNvPr id="148" name="楕円 147"/>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111777</xdr:rowOff>
    </xdr:from>
    <xdr:ext cx="736600" cy="259045"/>
    <xdr:sp macro="" textlink="">
      <xdr:nvSpPr>
        <xdr:cNvPr id="149" name="テキスト ボックス 148"/>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5" name="テキスト ボックス 154"/>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扶助費に係る経常収支比率は、類似団体平均以下の水準で推移している。これは、人口減少により社会福祉、児童福祉、老人福祉</a:t>
          </a:r>
          <a:r>
            <a:rPr kumimoji="1" lang="ja-JP" altLang="en-US" sz="1100" b="0" i="0" baseline="0">
              <a:solidFill>
                <a:schemeClr val="dk1"/>
              </a:solidFill>
              <a:effectLst/>
              <a:latin typeface="+mn-lt"/>
              <a:ea typeface="+mn-ea"/>
              <a:cs typeface="+mn-cs"/>
            </a:rPr>
            <a:t>の給付が減少してるた</a:t>
          </a:r>
          <a:r>
            <a:rPr kumimoji="1" lang="ja-JP" altLang="ja-JP" sz="1100" b="0" i="0" baseline="0">
              <a:solidFill>
                <a:schemeClr val="dk1"/>
              </a:solidFill>
              <a:effectLst/>
              <a:latin typeface="+mn-lt"/>
              <a:ea typeface="+mn-ea"/>
              <a:cs typeface="+mn-cs"/>
            </a:rPr>
            <a:t>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127000</xdr:rowOff>
    </xdr:to>
    <xdr:cxnSp macro="">
      <xdr:nvCxnSpPr>
        <xdr:cNvPr id="188" name="直線コネクタ 187"/>
        <xdr:cNvCxnSpPr/>
      </xdr:nvCxnSpPr>
      <xdr:spPr>
        <a:xfrm flipV="1">
          <a:off x="3987800" y="9283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91" name="直線コネクタ 190"/>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114300</xdr:rowOff>
    </xdr:to>
    <xdr:cxnSp macro="">
      <xdr:nvCxnSpPr>
        <xdr:cNvPr id="194" name="直線コネクタ 193"/>
        <xdr:cNvCxnSpPr/>
      </xdr:nvCxnSpPr>
      <xdr:spPr>
        <a:xfrm>
          <a:off x="2209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7" name="直線コネクタ 196"/>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7" name="楕円 206"/>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3" name="楕円 212"/>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4" name="テキスト ボックス 213"/>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5" name="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a:t>
          </a:r>
          <a:r>
            <a:rPr kumimoji="1" lang="ja-JP" altLang="en-US" sz="1100" b="0" i="0" baseline="0">
              <a:solidFill>
                <a:schemeClr val="dk1"/>
              </a:solidFill>
              <a:effectLst/>
              <a:latin typeface="+mn-lt"/>
              <a:ea typeface="+mn-ea"/>
              <a:cs typeface="+mn-cs"/>
            </a:rPr>
            <a:t>と同等となっている。今後、</a:t>
          </a:r>
          <a:r>
            <a:rPr kumimoji="1" lang="ja-JP" altLang="ja-JP" sz="1100" b="0" i="0" baseline="0">
              <a:solidFill>
                <a:schemeClr val="dk1"/>
              </a:solidFill>
              <a:effectLst/>
              <a:latin typeface="+mn-lt"/>
              <a:ea typeface="+mn-ea"/>
              <a:cs typeface="+mn-cs"/>
            </a:rPr>
            <a:t>高齢化による介護保険事業会計への繰出金が増えることが予想され</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、介護保険料の適正化を図る</a:t>
          </a:r>
          <a:r>
            <a:rPr kumimoji="1" lang="ja-JP" altLang="en-US" sz="1100" b="0" i="0" baseline="0">
              <a:solidFill>
                <a:schemeClr val="dk1"/>
              </a:solidFill>
              <a:effectLst/>
              <a:latin typeface="+mn-lt"/>
              <a:ea typeface="+mn-ea"/>
              <a:cs typeface="+mn-cs"/>
            </a:rPr>
            <a:t>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9" name="直線コネクタ 248"/>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59</xdr:row>
      <xdr:rowOff>138430</xdr:rowOff>
    </xdr:to>
    <xdr:cxnSp macro="">
      <xdr:nvCxnSpPr>
        <xdr:cNvPr id="252" name="直線コネクタ 251"/>
        <xdr:cNvCxnSpPr/>
      </xdr:nvCxnSpPr>
      <xdr:spPr>
        <a:xfrm flipV="1">
          <a:off x="14782800" y="96824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12700</xdr:rowOff>
    </xdr:to>
    <xdr:cxnSp macro="">
      <xdr:nvCxnSpPr>
        <xdr:cNvPr id="255" name="直線コネクタ 254"/>
        <xdr:cNvCxnSpPr/>
      </xdr:nvCxnSpPr>
      <xdr:spPr>
        <a:xfrm flipV="1">
          <a:off x="13893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20320</xdr:rowOff>
    </xdr:to>
    <xdr:cxnSp macro="">
      <xdr:nvCxnSpPr>
        <xdr:cNvPr id="258" name="直線コネクタ 257"/>
        <xdr:cNvCxnSpPr/>
      </xdr:nvCxnSpPr>
      <xdr:spPr>
        <a:xfrm flipV="1">
          <a:off x="13004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2" name="楕円 271"/>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3" name="テキスト ボックス 272"/>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6" name="楕円 275"/>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7" name="テキスト ボックス 276"/>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補助費等に係る経常収支比率</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類似団体平均より高くなっているのは、公共下水道の整備率が高いことに伴い、下水道事業会計への公債費の繰出金が高い水準で推移していること及び市立八幡浜総合病院への負担金が多額になっているためである。下水道への繰出金、病院への負担金は地域住民の安全安心のために必要なものであるが、年々増高する補助費等を抑えるため経営改善の努力を促す必要がある。補助金については、補助団体の活動・運営状況等を的確に把握し、廃止・縮小などの見直しを図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65278</xdr:rowOff>
    </xdr:to>
    <xdr:cxnSp macro="">
      <xdr:nvCxnSpPr>
        <xdr:cNvPr id="307" name="直線コネクタ 306"/>
        <xdr:cNvCxnSpPr/>
      </xdr:nvCxnSpPr>
      <xdr:spPr>
        <a:xfrm flipV="1">
          <a:off x="15671800" y="6733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39</xdr:row>
      <xdr:rowOff>65278</xdr:rowOff>
    </xdr:to>
    <xdr:cxnSp macro="">
      <xdr:nvCxnSpPr>
        <xdr:cNvPr id="310" name="直線コネクタ 309"/>
        <xdr:cNvCxnSpPr/>
      </xdr:nvCxnSpPr>
      <xdr:spPr>
        <a:xfrm>
          <a:off x="14782800" y="64363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110998</xdr:rowOff>
    </xdr:to>
    <xdr:cxnSp macro="">
      <xdr:nvCxnSpPr>
        <xdr:cNvPr id="313" name="直線コネクタ 312"/>
        <xdr:cNvCxnSpPr/>
      </xdr:nvCxnSpPr>
      <xdr:spPr>
        <a:xfrm flipV="1">
          <a:off x="13893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120142</xdr:rowOff>
    </xdr:to>
    <xdr:cxnSp macro="">
      <xdr:nvCxnSpPr>
        <xdr:cNvPr id="316" name="直線コネクタ 315"/>
        <xdr:cNvCxnSpPr/>
      </xdr:nvCxnSpPr>
      <xdr:spPr>
        <a:xfrm flipV="1">
          <a:off x="13004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6" name="楕円 325"/>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7"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8" name="楕円 327"/>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9" name="テキスト ボックス 328"/>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a:t>
          </a:r>
          <a:r>
            <a:rPr kumimoji="1" lang="ja-JP" altLang="en-US" sz="1100" b="0" i="0" baseline="0">
              <a:solidFill>
                <a:schemeClr val="dk1"/>
              </a:solidFill>
              <a:effectLst/>
              <a:latin typeface="+mn-lt"/>
              <a:ea typeface="+mn-ea"/>
              <a:cs typeface="+mn-cs"/>
            </a:rPr>
            <a:t>おり、近年横ばいとなっている。今後</a:t>
          </a:r>
          <a:r>
            <a:rPr kumimoji="1" lang="ja-JP" altLang="ja-JP" sz="1100" b="0" i="0" baseline="0">
              <a:solidFill>
                <a:schemeClr val="dk1"/>
              </a:solidFill>
              <a:effectLst/>
              <a:latin typeface="+mn-lt"/>
              <a:ea typeface="+mn-ea"/>
              <a:cs typeface="+mn-cs"/>
            </a:rPr>
            <a:t>、保内総合児童センター建設事業、耐震フェリー桟橋整備事業等の償還が始まることにより、公債費の増加が見込まれるため、</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の発行を伴う普通建設事業を抑制し、原則として臨時財政対策債を除く</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発行額を元金償還額より抑える方針とする。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159385</xdr:rowOff>
    </xdr:to>
    <xdr:cxnSp macro="">
      <xdr:nvCxnSpPr>
        <xdr:cNvPr id="367" name="直線コネクタ 366"/>
        <xdr:cNvCxnSpPr/>
      </xdr:nvCxnSpPr>
      <xdr:spPr>
        <a:xfrm>
          <a:off x="3987800" y="12842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155575</xdr:rowOff>
    </xdr:to>
    <xdr:cxnSp macro="">
      <xdr:nvCxnSpPr>
        <xdr:cNvPr id="370" name="直線コネクタ 369"/>
        <xdr:cNvCxnSpPr/>
      </xdr:nvCxnSpPr>
      <xdr:spPr>
        <a:xfrm>
          <a:off x="3098800" y="12842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165100</xdr:rowOff>
    </xdr:to>
    <xdr:cxnSp macro="">
      <xdr:nvCxnSpPr>
        <xdr:cNvPr id="373" name="直線コネクタ 372"/>
        <xdr:cNvCxnSpPr/>
      </xdr:nvCxnSpPr>
      <xdr:spPr>
        <a:xfrm flipV="1">
          <a:off x="2209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165100</xdr:rowOff>
    </xdr:to>
    <xdr:cxnSp macro="">
      <xdr:nvCxnSpPr>
        <xdr:cNvPr id="376" name="直線コネクタ 375"/>
        <xdr:cNvCxnSpPr/>
      </xdr:nvCxnSpPr>
      <xdr:spPr>
        <a:xfrm>
          <a:off x="1320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8" name="楕円 387"/>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89" name="テキスト ボックス 388"/>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0" name="楕円 389"/>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1" name="テキスト ボックス 390"/>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2" name="楕円 391"/>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3" name="テキスト ボックス 392"/>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4" name="楕円 393"/>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5" name="テキスト ボックス 394"/>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ポイント上回っている。委託料等の物件費、公共下水道</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市立八幡浜総合病院への負担金等の補助費等が主な要因である。経常収支比率を改善するには、経常一般財源の増加も大きな要因となるため、市税の収納率向上や市有財産の売却等、歳入確保に努める。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138430</xdr:rowOff>
    </xdr:to>
    <xdr:cxnSp macro="">
      <xdr:nvCxnSpPr>
        <xdr:cNvPr id="426" name="直線コネクタ 425"/>
        <xdr:cNvCxnSpPr/>
      </xdr:nvCxnSpPr>
      <xdr:spPr>
        <a:xfrm flipV="1">
          <a:off x="15671800" y="133309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138430</xdr:rowOff>
    </xdr:to>
    <xdr:cxnSp macro="">
      <xdr:nvCxnSpPr>
        <xdr:cNvPr id="429" name="直線コネクタ 428"/>
        <xdr:cNvCxnSpPr/>
      </xdr:nvCxnSpPr>
      <xdr:spPr>
        <a:xfrm>
          <a:off x="14782800" y="13326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147574</xdr:rowOff>
    </xdr:to>
    <xdr:cxnSp macro="">
      <xdr:nvCxnSpPr>
        <xdr:cNvPr id="432" name="直線コネクタ 431"/>
        <xdr:cNvCxnSpPr/>
      </xdr:nvCxnSpPr>
      <xdr:spPr>
        <a:xfrm flipV="1">
          <a:off x="13893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165863</xdr:rowOff>
    </xdr:to>
    <xdr:cxnSp macro="">
      <xdr:nvCxnSpPr>
        <xdr:cNvPr id="435" name="直線コネクタ 434"/>
        <xdr:cNvCxnSpPr/>
      </xdr:nvCxnSpPr>
      <xdr:spPr>
        <a:xfrm flipV="1">
          <a:off x="13004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7" name="楕円 446"/>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8" name="テキスト ボックス 447"/>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0" name="テキスト ボックス 449"/>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1" name="楕円 450"/>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2" name="テキスト ボックス 451"/>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3" name="楕円 452"/>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4" name="テキスト ボックス 453"/>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142327</xdr:rowOff>
    </xdr:from>
    <xdr:to>
      <xdr:col>29</xdr:col>
      <xdr:colOff>127000</xdr:colOff>
      <xdr:row>17</xdr:row>
      <xdr:rowOff>5690</xdr:rowOff>
    </xdr:to>
    <xdr:cxnSp macro="">
      <xdr:nvCxnSpPr>
        <xdr:cNvPr id="52" name="直線コネクタ 51"/>
        <xdr:cNvCxnSpPr/>
      </xdr:nvCxnSpPr>
      <xdr:spPr bwMode="auto">
        <a:xfrm flipV="1">
          <a:off x="5003800" y="2933152"/>
          <a:ext cx="6477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5690</xdr:rowOff>
    </xdr:from>
    <xdr:to>
      <xdr:col>26</xdr:col>
      <xdr:colOff>50800</xdr:colOff>
      <xdr:row>17</xdr:row>
      <xdr:rowOff>24696</xdr:rowOff>
    </xdr:to>
    <xdr:cxnSp macro="">
      <xdr:nvCxnSpPr>
        <xdr:cNvPr id="55" name="直線コネクタ 54"/>
        <xdr:cNvCxnSpPr/>
      </xdr:nvCxnSpPr>
      <xdr:spPr bwMode="auto">
        <a:xfrm flipV="1">
          <a:off x="4305300" y="2967965"/>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24696</xdr:rowOff>
    </xdr:from>
    <xdr:to>
      <xdr:col>22</xdr:col>
      <xdr:colOff>114300</xdr:colOff>
      <xdr:row>17</xdr:row>
      <xdr:rowOff>60249</xdr:rowOff>
    </xdr:to>
    <xdr:cxnSp macro="">
      <xdr:nvCxnSpPr>
        <xdr:cNvPr id="58" name="直線コネクタ 57"/>
        <xdr:cNvCxnSpPr/>
      </xdr:nvCxnSpPr>
      <xdr:spPr bwMode="auto">
        <a:xfrm flipV="1">
          <a:off x="3606800" y="2986971"/>
          <a:ext cx="698500" cy="3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60249</xdr:rowOff>
    </xdr:from>
    <xdr:to>
      <xdr:col>18</xdr:col>
      <xdr:colOff>177800</xdr:colOff>
      <xdr:row>17</xdr:row>
      <xdr:rowOff>83827</xdr:rowOff>
    </xdr:to>
    <xdr:cxnSp macro="">
      <xdr:nvCxnSpPr>
        <xdr:cNvPr id="61" name="直線コネクタ 60"/>
        <xdr:cNvCxnSpPr/>
      </xdr:nvCxnSpPr>
      <xdr:spPr bwMode="auto">
        <a:xfrm flipV="1">
          <a:off x="2908300" y="3022524"/>
          <a:ext cx="6985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91527</xdr:rowOff>
    </xdr:from>
    <xdr:to>
      <xdr:col>29</xdr:col>
      <xdr:colOff>177800</xdr:colOff>
      <xdr:row>17</xdr:row>
      <xdr:rowOff>21677</xdr:rowOff>
    </xdr:to>
    <xdr:sp macro="" textlink="">
      <xdr:nvSpPr>
        <xdr:cNvPr id="71" name="楕円 70"/>
        <xdr:cNvSpPr/>
      </xdr:nvSpPr>
      <xdr:spPr bwMode="auto">
        <a:xfrm>
          <a:off x="5600700" y="288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108054</xdr:rowOff>
    </xdr:from>
    <xdr:ext cx="762000" cy="259045"/>
    <xdr:sp macro="" textlink="">
      <xdr:nvSpPr>
        <xdr:cNvPr id="72" name="人口1人当たり決算額の推移該当値テキスト130"/>
        <xdr:cNvSpPr txBox="1"/>
      </xdr:nvSpPr>
      <xdr:spPr>
        <a:xfrm>
          <a:off x="5740400" y="272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126340</xdr:rowOff>
    </xdr:from>
    <xdr:to>
      <xdr:col>26</xdr:col>
      <xdr:colOff>101600</xdr:colOff>
      <xdr:row>17</xdr:row>
      <xdr:rowOff>56490</xdr:rowOff>
    </xdr:to>
    <xdr:sp macro="" textlink="">
      <xdr:nvSpPr>
        <xdr:cNvPr id="73" name="楕円 72"/>
        <xdr:cNvSpPr/>
      </xdr:nvSpPr>
      <xdr:spPr bwMode="auto">
        <a:xfrm>
          <a:off x="4953000" y="291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66667</xdr:rowOff>
    </xdr:from>
    <xdr:ext cx="736600" cy="259045"/>
    <xdr:sp macro="" textlink="">
      <xdr:nvSpPr>
        <xdr:cNvPr id="74" name="テキスト ボックス 73"/>
        <xdr:cNvSpPr txBox="1"/>
      </xdr:nvSpPr>
      <xdr:spPr>
        <a:xfrm>
          <a:off x="4622800" y="26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145346</xdr:rowOff>
    </xdr:from>
    <xdr:to>
      <xdr:col>22</xdr:col>
      <xdr:colOff>165100</xdr:colOff>
      <xdr:row>17</xdr:row>
      <xdr:rowOff>75496</xdr:rowOff>
    </xdr:to>
    <xdr:sp macro="" textlink="">
      <xdr:nvSpPr>
        <xdr:cNvPr id="75" name="楕円 74"/>
        <xdr:cNvSpPr/>
      </xdr:nvSpPr>
      <xdr:spPr bwMode="auto">
        <a:xfrm>
          <a:off x="4254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85673</xdr:rowOff>
    </xdr:from>
    <xdr:ext cx="762000" cy="259045"/>
    <xdr:sp macro="" textlink="">
      <xdr:nvSpPr>
        <xdr:cNvPr id="76" name="テキスト ボックス 75"/>
        <xdr:cNvSpPr txBox="1"/>
      </xdr:nvSpPr>
      <xdr:spPr>
        <a:xfrm>
          <a:off x="3924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9449</xdr:rowOff>
    </xdr:from>
    <xdr:to>
      <xdr:col>19</xdr:col>
      <xdr:colOff>38100</xdr:colOff>
      <xdr:row>17</xdr:row>
      <xdr:rowOff>111049</xdr:rowOff>
    </xdr:to>
    <xdr:sp macro="" textlink="">
      <xdr:nvSpPr>
        <xdr:cNvPr id="77" name="楕円 76"/>
        <xdr:cNvSpPr/>
      </xdr:nvSpPr>
      <xdr:spPr bwMode="auto">
        <a:xfrm>
          <a:off x="3556000" y="297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121226</xdr:rowOff>
    </xdr:from>
    <xdr:ext cx="762000" cy="259045"/>
    <xdr:sp macro="" textlink="">
      <xdr:nvSpPr>
        <xdr:cNvPr id="78" name="テキスト ボックス 77"/>
        <xdr:cNvSpPr txBox="1"/>
      </xdr:nvSpPr>
      <xdr:spPr>
        <a:xfrm>
          <a:off x="3225800" y="27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33027</xdr:rowOff>
    </xdr:from>
    <xdr:to>
      <xdr:col>15</xdr:col>
      <xdr:colOff>101600</xdr:colOff>
      <xdr:row>17</xdr:row>
      <xdr:rowOff>134627</xdr:rowOff>
    </xdr:to>
    <xdr:sp macro="" textlink="">
      <xdr:nvSpPr>
        <xdr:cNvPr id="79" name="楕円 78"/>
        <xdr:cNvSpPr/>
      </xdr:nvSpPr>
      <xdr:spPr bwMode="auto">
        <a:xfrm>
          <a:off x="2857500" y="299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144804</xdr:rowOff>
    </xdr:from>
    <xdr:ext cx="762000" cy="259045"/>
    <xdr:sp macro="" textlink="">
      <xdr:nvSpPr>
        <xdr:cNvPr id="80" name="テキスト ボックス 79"/>
        <xdr:cNvSpPr txBox="1"/>
      </xdr:nvSpPr>
      <xdr:spPr>
        <a:xfrm>
          <a:off x="2527300" y="276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331189</xdr:rowOff>
    </xdr:from>
    <xdr:to>
      <xdr:col>29</xdr:col>
      <xdr:colOff>127000</xdr:colOff>
      <xdr:row>37</xdr:row>
      <xdr:rowOff>331856</xdr:rowOff>
    </xdr:to>
    <xdr:cxnSp macro="">
      <xdr:nvCxnSpPr>
        <xdr:cNvPr id="114" name="直線コネクタ 113"/>
        <xdr:cNvCxnSpPr/>
      </xdr:nvCxnSpPr>
      <xdr:spPr bwMode="auto">
        <a:xfrm>
          <a:off x="5003800" y="7455889"/>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316633</xdr:rowOff>
    </xdr:from>
    <xdr:ext cx="762000" cy="259045"/>
    <xdr:sp macro="" textlink="">
      <xdr:nvSpPr>
        <xdr:cNvPr id="115" name="人口1人当たり決算額の推移平均値テキスト445"/>
        <xdr:cNvSpPr txBox="1"/>
      </xdr:nvSpPr>
      <xdr:spPr>
        <a:xfrm>
          <a:off x="5740400" y="744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331189</xdr:rowOff>
    </xdr:from>
    <xdr:to>
      <xdr:col>26</xdr:col>
      <xdr:colOff>50800</xdr:colOff>
      <xdr:row>38</xdr:row>
      <xdr:rowOff>3849</xdr:rowOff>
    </xdr:to>
    <xdr:cxnSp macro="">
      <xdr:nvCxnSpPr>
        <xdr:cNvPr id="117" name="直線コネクタ 116"/>
        <xdr:cNvCxnSpPr/>
      </xdr:nvCxnSpPr>
      <xdr:spPr bwMode="auto">
        <a:xfrm flipV="1">
          <a:off x="4305300" y="7455889"/>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324895</xdr:rowOff>
    </xdr:from>
    <xdr:to>
      <xdr:col>22</xdr:col>
      <xdr:colOff>114300</xdr:colOff>
      <xdr:row>38</xdr:row>
      <xdr:rowOff>3849</xdr:rowOff>
    </xdr:to>
    <xdr:cxnSp macro="">
      <xdr:nvCxnSpPr>
        <xdr:cNvPr id="120" name="直線コネクタ 119"/>
        <xdr:cNvCxnSpPr/>
      </xdr:nvCxnSpPr>
      <xdr:spPr bwMode="auto">
        <a:xfrm>
          <a:off x="3606800" y="744959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320415</xdr:rowOff>
    </xdr:from>
    <xdr:to>
      <xdr:col>18</xdr:col>
      <xdr:colOff>177800</xdr:colOff>
      <xdr:row>37</xdr:row>
      <xdr:rowOff>324895</xdr:rowOff>
    </xdr:to>
    <xdr:cxnSp macro="">
      <xdr:nvCxnSpPr>
        <xdr:cNvPr id="123" name="直線コネクタ 122"/>
        <xdr:cNvCxnSpPr/>
      </xdr:nvCxnSpPr>
      <xdr:spPr bwMode="auto">
        <a:xfrm>
          <a:off x="2908300" y="7445115"/>
          <a:ext cx="69850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281056</xdr:rowOff>
    </xdr:from>
    <xdr:to>
      <xdr:col>29</xdr:col>
      <xdr:colOff>177800</xdr:colOff>
      <xdr:row>38</xdr:row>
      <xdr:rowOff>39756</xdr:rowOff>
    </xdr:to>
    <xdr:sp macro="" textlink="">
      <xdr:nvSpPr>
        <xdr:cNvPr id="133" name="楕円 132"/>
        <xdr:cNvSpPr/>
      </xdr:nvSpPr>
      <xdr:spPr bwMode="auto">
        <a:xfrm>
          <a:off x="5600700" y="740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126133</xdr:rowOff>
    </xdr:from>
    <xdr:ext cx="762000" cy="259045"/>
    <xdr:sp macro="" textlink="">
      <xdr:nvSpPr>
        <xdr:cNvPr id="134" name="人口1人当たり決算額の推移該当値テキスト445"/>
        <xdr:cNvSpPr txBox="1"/>
      </xdr:nvSpPr>
      <xdr:spPr>
        <a:xfrm>
          <a:off x="5740400" y="725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280389</xdr:rowOff>
    </xdr:from>
    <xdr:to>
      <xdr:col>26</xdr:col>
      <xdr:colOff>101600</xdr:colOff>
      <xdr:row>38</xdr:row>
      <xdr:rowOff>39089</xdr:rowOff>
    </xdr:to>
    <xdr:sp macro="" textlink="">
      <xdr:nvSpPr>
        <xdr:cNvPr id="135" name="楕円 134"/>
        <xdr:cNvSpPr/>
      </xdr:nvSpPr>
      <xdr:spPr bwMode="auto">
        <a:xfrm>
          <a:off x="49530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49266</xdr:rowOff>
    </xdr:from>
    <xdr:ext cx="736600" cy="259045"/>
    <xdr:sp macro="" textlink="">
      <xdr:nvSpPr>
        <xdr:cNvPr id="136" name="テキスト ボックス 135"/>
        <xdr:cNvSpPr txBox="1"/>
      </xdr:nvSpPr>
      <xdr:spPr>
        <a:xfrm>
          <a:off x="4622800" y="717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295949</xdr:rowOff>
    </xdr:from>
    <xdr:to>
      <xdr:col>22</xdr:col>
      <xdr:colOff>165100</xdr:colOff>
      <xdr:row>38</xdr:row>
      <xdr:rowOff>54649</xdr:rowOff>
    </xdr:to>
    <xdr:sp macro="" textlink="">
      <xdr:nvSpPr>
        <xdr:cNvPr id="137" name="楕円 136"/>
        <xdr:cNvSpPr/>
      </xdr:nvSpPr>
      <xdr:spPr bwMode="auto">
        <a:xfrm>
          <a:off x="42545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39426</xdr:rowOff>
    </xdr:from>
    <xdr:ext cx="762000" cy="259045"/>
    <xdr:sp macro="" textlink="">
      <xdr:nvSpPr>
        <xdr:cNvPr id="138" name="テキスト ボックス 137"/>
        <xdr:cNvSpPr txBox="1"/>
      </xdr:nvSpPr>
      <xdr:spPr>
        <a:xfrm>
          <a:off x="3924300" y="75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274095</xdr:rowOff>
    </xdr:from>
    <xdr:to>
      <xdr:col>19</xdr:col>
      <xdr:colOff>38100</xdr:colOff>
      <xdr:row>38</xdr:row>
      <xdr:rowOff>32795</xdr:rowOff>
    </xdr:to>
    <xdr:sp macro="" textlink="">
      <xdr:nvSpPr>
        <xdr:cNvPr id="139" name="楕円 138"/>
        <xdr:cNvSpPr/>
      </xdr:nvSpPr>
      <xdr:spPr bwMode="auto">
        <a:xfrm>
          <a:off x="35560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42972</xdr:rowOff>
    </xdr:from>
    <xdr:ext cx="762000" cy="259045"/>
    <xdr:sp macro="" textlink="">
      <xdr:nvSpPr>
        <xdr:cNvPr id="140" name="テキスト ボックス 139"/>
        <xdr:cNvSpPr txBox="1"/>
      </xdr:nvSpPr>
      <xdr:spPr>
        <a:xfrm>
          <a:off x="3225800" y="71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269615</xdr:rowOff>
    </xdr:from>
    <xdr:to>
      <xdr:col>15</xdr:col>
      <xdr:colOff>101600</xdr:colOff>
      <xdr:row>38</xdr:row>
      <xdr:rowOff>28315</xdr:rowOff>
    </xdr:to>
    <xdr:sp macro="" textlink="">
      <xdr:nvSpPr>
        <xdr:cNvPr id="141" name="楕円 140"/>
        <xdr:cNvSpPr/>
      </xdr:nvSpPr>
      <xdr:spPr bwMode="auto">
        <a:xfrm>
          <a:off x="28575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38492</xdr:rowOff>
    </xdr:from>
    <xdr:ext cx="762000" cy="259045"/>
    <xdr:sp macro="" textlink="">
      <xdr:nvSpPr>
        <xdr:cNvPr id="142" name="テキスト ボックス 141"/>
        <xdr:cNvSpPr txBox="1"/>
      </xdr:nvSpPr>
      <xdr:spPr>
        <a:xfrm>
          <a:off x="2527300" y="7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84847</xdr:rowOff>
    </xdr:from>
    <xdr:to>
      <xdr:col>24</xdr:col>
      <xdr:colOff>63500</xdr:colOff>
      <xdr:row>36</xdr:row>
      <xdr:rowOff>78816</xdr:rowOff>
    </xdr:to>
    <xdr:cxnSp macro="">
      <xdr:nvCxnSpPr>
        <xdr:cNvPr id="63" name="直線コネクタ 62"/>
        <xdr:cNvCxnSpPr/>
      </xdr:nvCxnSpPr>
      <xdr:spPr>
        <a:xfrm flipV="1">
          <a:off x="3797300" y="6085597"/>
          <a:ext cx="838200" cy="16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70587</xdr:rowOff>
    </xdr:from>
    <xdr:to>
      <xdr:col>19</xdr:col>
      <xdr:colOff>177800</xdr:colOff>
      <xdr:row>36</xdr:row>
      <xdr:rowOff>78816</xdr:rowOff>
    </xdr:to>
    <xdr:cxnSp macro="">
      <xdr:nvCxnSpPr>
        <xdr:cNvPr id="66" name="直線コネクタ 65"/>
        <xdr:cNvCxnSpPr/>
      </xdr:nvCxnSpPr>
      <xdr:spPr>
        <a:xfrm>
          <a:off x="2908300" y="624278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29243</xdr:rowOff>
    </xdr:from>
    <xdr:to>
      <xdr:col>15</xdr:col>
      <xdr:colOff>50800</xdr:colOff>
      <xdr:row>36</xdr:row>
      <xdr:rowOff>70587</xdr:rowOff>
    </xdr:to>
    <xdr:cxnSp macro="">
      <xdr:nvCxnSpPr>
        <xdr:cNvPr id="69" name="直線コネクタ 68"/>
        <xdr:cNvCxnSpPr/>
      </xdr:nvCxnSpPr>
      <xdr:spPr>
        <a:xfrm>
          <a:off x="2019300" y="6201443"/>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29243</xdr:rowOff>
    </xdr:from>
    <xdr:to>
      <xdr:col>10</xdr:col>
      <xdr:colOff>114300</xdr:colOff>
      <xdr:row>36</xdr:row>
      <xdr:rowOff>50372</xdr:rowOff>
    </xdr:to>
    <xdr:cxnSp macro="">
      <xdr:nvCxnSpPr>
        <xdr:cNvPr id="72" name="直線コネクタ 71"/>
        <xdr:cNvCxnSpPr/>
      </xdr:nvCxnSpPr>
      <xdr:spPr>
        <a:xfrm flipV="1">
          <a:off x="1130300" y="620144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34047</xdr:rowOff>
    </xdr:from>
    <xdr:to>
      <xdr:col>24</xdr:col>
      <xdr:colOff>114300</xdr:colOff>
      <xdr:row>35</xdr:row>
      <xdr:rowOff>135647</xdr:rowOff>
    </xdr:to>
    <xdr:sp macro="" textlink="">
      <xdr:nvSpPr>
        <xdr:cNvPr id="82" name="楕円 81"/>
        <xdr:cNvSpPr/>
      </xdr:nvSpPr>
      <xdr:spPr>
        <a:xfrm>
          <a:off x="4584700" y="60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12474</xdr:rowOff>
    </xdr:from>
    <xdr:ext cx="534377" cy="259045"/>
    <xdr:sp macro="" textlink="">
      <xdr:nvSpPr>
        <xdr:cNvPr id="83" name="人件費該当値テキスト"/>
        <xdr:cNvSpPr txBox="1"/>
      </xdr:nvSpPr>
      <xdr:spPr>
        <a:xfrm>
          <a:off x="4686300" y="60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28016</xdr:rowOff>
    </xdr:from>
    <xdr:to>
      <xdr:col>20</xdr:col>
      <xdr:colOff>38100</xdr:colOff>
      <xdr:row>36</xdr:row>
      <xdr:rowOff>129616</xdr:rowOff>
    </xdr:to>
    <xdr:sp macro="" textlink="">
      <xdr:nvSpPr>
        <xdr:cNvPr id="84" name="楕円 83"/>
        <xdr:cNvSpPr/>
      </xdr:nvSpPr>
      <xdr:spPr>
        <a:xfrm>
          <a:off x="3746500" y="62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120743</xdr:rowOff>
    </xdr:from>
    <xdr:ext cx="534377" cy="259045"/>
    <xdr:sp macro="" textlink="">
      <xdr:nvSpPr>
        <xdr:cNvPr id="85" name="テキスト ボックス 84"/>
        <xdr:cNvSpPr txBox="1"/>
      </xdr:nvSpPr>
      <xdr:spPr>
        <a:xfrm>
          <a:off x="3530111" y="62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19787</xdr:rowOff>
    </xdr:from>
    <xdr:to>
      <xdr:col>15</xdr:col>
      <xdr:colOff>101600</xdr:colOff>
      <xdr:row>36</xdr:row>
      <xdr:rowOff>121387</xdr:rowOff>
    </xdr:to>
    <xdr:sp macro="" textlink="">
      <xdr:nvSpPr>
        <xdr:cNvPr id="86" name="楕円 85"/>
        <xdr:cNvSpPr/>
      </xdr:nvSpPr>
      <xdr:spPr>
        <a:xfrm>
          <a:off x="28575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112514</xdr:rowOff>
    </xdr:from>
    <xdr:ext cx="534377" cy="259045"/>
    <xdr:sp macro="" textlink="">
      <xdr:nvSpPr>
        <xdr:cNvPr id="87" name="テキスト ボックス 86"/>
        <xdr:cNvSpPr txBox="1"/>
      </xdr:nvSpPr>
      <xdr:spPr>
        <a:xfrm>
          <a:off x="2641111" y="62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149893</xdr:rowOff>
    </xdr:from>
    <xdr:to>
      <xdr:col>10</xdr:col>
      <xdr:colOff>165100</xdr:colOff>
      <xdr:row>36</xdr:row>
      <xdr:rowOff>80043</xdr:rowOff>
    </xdr:to>
    <xdr:sp macro="" textlink="">
      <xdr:nvSpPr>
        <xdr:cNvPr id="88" name="楕円 87"/>
        <xdr:cNvSpPr/>
      </xdr:nvSpPr>
      <xdr:spPr>
        <a:xfrm>
          <a:off x="1968500" y="61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71170</xdr:rowOff>
    </xdr:from>
    <xdr:ext cx="534377" cy="259045"/>
    <xdr:sp macro="" textlink="">
      <xdr:nvSpPr>
        <xdr:cNvPr id="89" name="テキスト ボックス 88"/>
        <xdr:cNvSpPr txBox="1"/>
      </xdr:nvSpPr>
      <xdr:spPr>
        <a:xfrm>
          <a:off x="1752111" y="62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171022</xdr:rowOff>
    </xdr:from>
    <xdr:to>
      <xdr:col>6</xdr:col>
      <xdr:colOff>38100</xdr:colOff>
      <xdr:row>36</xdr:row>
      <xdr:rowOff>101172</xdr:rowOff>
    </xdr:to>
    <xdr:sp macro="" textlink="">
      <xdr:nvSpPr>
        <xdr:cNvPr id="90" name="楕円 89"/>
        <xdr:cNvSpPr/>
      </xdr:nvSpPr>
      <xdr:spPr>
        <a:xfrm>
          <a:off x="1079500" y="61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92299</xdr:rowOff>
    </xdr:from>
    <xdr:ext cx="534377" cy="259045"/>
    <xdr:sp macro="" textlink="">
      <xdr:nvSpPr>
        <xdr:cNvPr id="91" name="テキスト ボックス 90"/>
        <xdr:cNvSpPr txBox="1"/>
      </xdr:nvSpPr>
      <xdr:spPr>
        <a:xfrm>
          <a:off x="863111" y="62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132300</xdr:rowOff>
    </xdr:from>
    <xdr:to>
      <xdr:col>24</xdr:col>
      <xdr:colOff>63500</xdr:colOff>
      <xdr:row>57</xdr:row>
      <xdr:rowOff>145438</xdr:rowOff>
    </xdr:to>
    <xdr:cxnSp macro="">
      <xdr:nvCxnSpPr>
        <xdr:cNvPr id="122" name="直線コネクタ 121"/>
        <xdr:cNvCxnSpPr/>
      </xdr:nvCxnSpPr>
      <xdr:spPr>
        <a:xfrm>
          <a:off x="3797300" y="9904950"/>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132300</xdr:rowOff>
    </xdr:from>
    <xdr:to>
      <xdr:col>19</xdr:col>
      <xdr:colOff>177800</xdr:colOff>
      <xdr:row>57</xdr:row>
      <xdr:rowOff>163402</xdr:rowOff>
    </xdr:to>
    <xdr:cxnSp macro="">
      <xdr:nvCxnSpPr>
        <xdr:cNvPr id="125" name="直線コネクタ 124"/>
        <xdr:cNvCxnSpPr/>
      </xdr:nvCxnSpPr>
      <xdr:spPr>
        <a:xfrm flipV="1">
          <a:off x="2908300" y="9904950"/>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163402</xdr:rowOff>
    </xdr:from>
    <xdr:to>
      <xdr:col>15</xdr:col>
      <xdr:colOff>50800</xdr:colOff>
      <xdr:row>57</xdr:row>
      <xdr:rowOff>170688</xdr:rowOff>
    </xdr:to>
    <xdr:cxnSp macro="">
      <xdr:nvCxnSpPr>
        <xdr:cNvPr id="128" name="直線コネクタ 127"/>
        <xdr:cNvCxnSpPr/>
      </xdr:nvCxnSpPr>
      <xdr:spPr>
        <a:xfrm flipV="1">
          <a:off x="2019300" y="9936052"/>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170688</xdr:rowOff>
    </xdr:from>
    <xdr:to>
      <xdr:col>10</xdr:col>
      <xdr:colOff>114300</xdr:colOff>
      <xdr:row>58</xdr:row>
      <xdr:rowOff>6622</xdr:rowOff>
    </xdr:to>
    <xdr:cxnSp macro="">
      <xdr:nvCxnSpPr>
        <xdr:cNvPr id="131" name="直線コネクタ 130"/>
        <xdr:cNvCxnSpPr/>
      </xdr:nvCxnSpPr>
      <xdr:spPr>
        <a:xfrm flipV="1">
          <a:off x="1130300" y="994333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94638</xdr:rowOff>
    </xdr:from>
    <xdr:to>
      <xdr:col>24</xdr:col>
      <xdr:colOff>114300</xdr:colOff>
      <xdr:row>58</xdr:row>
      <xdr:rowOff>24788</xdr:rowOff>
    </xdr:to>
    <xdr:sp macro="" textlink="">
      <xdr:nvSpPr>
        <xdr:cNvPr id="141" name="楕円 140"/>
        <xdr:cNvSpPr/>
      </xdr:nvSpPr>
      <xdr:spPr>
        <a:xfrm>
          <a:off x="4584700" y="9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117515</xdr:rowOff>
    </xdr:from>
    <xdr:ext cx="534377" cy="259045"/>
    <xdr:sp macro="" textlink="">
      <xdr:nvSpPr>
        <xdr:cNvPr id="142" name="物件費該当値テキスト"/>
        <xdr:cNvSpPr txBox="1"/>
      </xdr:nvSpPr>
      <xdr:spPr>
        <a:xfrm>
          <a:off x="4686300" y="97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81500</xdr:rowOff>
    </xdr:from>
    <xdr:to>
      <xdr:col>20</xdr:col>
      <xdr:colOff>38100</xdr:colOff>
      <xdr:row>58</xdr:row>
      <xdr:rowOff>11650</xdr:rowOff>
    </xdr:to>
    <xdr:sp macro="" textlink="">
      <xdr:nvSpPr>
        <xdr:cNvPr id="143" name="楕円 142"/>
        <xdr:cNvSpPr/>
      </xdr:nvSpPr>
      <xdr:spPr>
        <a:xfrm>
          <a:off x="3746500" y="9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28177</xdr:rowOff>
    </xdr:from>
    <xdr:ext cx="534377" cy="259045"/>
    <xdr:sp macro="" textlink="">
      <xdr:nvSpPr>
        <xdr:cNvPr id="144" name="テキスト ボックス 143"/>
        <xdr:cNvSpPr txBox="1"/>
      </xdr:nvSpPr>
      <xdr:spPr>
        <a:xfrm>
          <a:off x="3530111" y="962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112602</xdr:rowOff>
    </xdr:from>
    <xdr:to>
      <xdr:col>15</xdr:col>
      <xdr:colOff>101600</xdr:colOff>
      <xdr:row>58</xdr:row>
      <xdr:rowOff>42752</xdr:rowOff>
    </xdr:to>
    <xdr:sp macro="" textlink="">
      <xdr:nvSpPr>
        <xdr:cNvPr id="145" name="楕円 144"/>
        <xdr:cNvSpPr/>
      </xdr:nvSpPr>
      <xdr:spPr>
        <a:xfrm>
          <a:off x="2857500" y="98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59279</xdr:rowOff>
    </xdr:from>
    <xdr:ext cx="534377" cy="259045"/>
    <xdr:sp macro="" textlink="">
      <xdr:nvSpPr>
        <xdr:cNvPr id="146" name="テキスト ボックス 145"/>
        <xdr:cNvSpPr txBox="1"/>
      </xdr:nvSpPr>
      <xdr:spPr>
        <a:xfrm>
          <a:off x="2641111" y="966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119888</xdr:rowOff>
    </xdr:from>
    <xdr:to>
      <xdr:col>10</xdr:col>
      <xdr:colOff>165100</xdr:colOff>
      <xdr:row>58</xdr:row>
      <xdr:rowOff>50038</xdr:rowOff>
    </xdr:to>
    <xdr:sp macro="" textlink="">
      <xdr:nvSpPr>
        <xdr:cNvPr id="147" name="楕円 146"/>
        <xdr:cNvSpPr/>
      </xdr:nvSpPr>
      <xdr:spPr>
        <a:xfrm>
          <a:off x="196850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66565</xdr:rowOff>
    </xdr:from>
    <xdr:ext cx="534377" cy="259045"/>
    <xdr:sp macro="" textlink="">
      <xdr:nvSpPr>
        <xdr:cNvPr id="148" name="テキスト ボックス 147"/>
        <xdr:cNvSpPr txBox="1"/>
      </xdr:nvSpPr>
      <xdr:spPr>
        <a:xfrm>
          <a:off x="1752111" y="96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127272</xdr:rowOff>
    </xdr:from>
    <xdr:to>
      <xdr:col>6</xdr:col>
      <xdr:colOff>38100</xdr:colOff>
      <xdr:row>58</xdr:row>
      <xdr:rowOff>57422</xdr:rowOff>
    </xdr:to>
    <xdr:sp macro="" textlink="">
      <xdr:nvSpPr>
        <xdr:cNvPr id="149" name="楕円 148"/>
        <xdr:cNvSpPr/>
      </xdr:nvSpPr>
      <xdr:spPr>
        <a:xfrm>
          <a:off x="1079500" y="98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73949</xdr:rowOff>
    </xdr:from>
    <xdr:ext cx="534377" cy="259045"/>
    <xdr:sp macro="" textlink="">
      <xdr:nvSpPr>
        <xdr:cNvPr id="150" name="テキスト ボックス 149"/>
        <xdr:cNvSpPr txBox="1"/>
      </xdr:nvSpPr>
      <xdr:spPr>
        <a:xfrm>
          <a:off x="863111" y="96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162179</xdr:rowOff>
    </xdr:from>
    <xdr:to>
      <xdr:col>24</xdr:col>
      <xdr:colOff>63500</xdr:colOff>
      <xdr:row>78</xdr:row>
      <xdr:rowOff>40354</xdr:rowOff>
    </xdr:to>
    <xdr:cxnSp macro="">
      <xdr:nvCxnSpPr>
        <xdr:cNvPr id="179" name="直線コネクタ 178"/>
        <xdr:cNvCxnSpPr/>
      </xdr:nvCxnSpPr>
      <xdr:spPr>
        <a:xfrm flipV="1">
          <a:off x="3797300" y="13363829"/>
          <a:ext cx="8382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40354</xdr:rowOff>
    </xdr:from>
    <xdr:to>
      <xdr:col>19</xdr:col>
      <xdr:colOff>177800</xdr:colOff>
      <xdr:row>78</xdr:row>
      <xdr:rowOff>46222</xdr:rowOff>
    </xdr:to>
    <xdr:cxnSp macro="">
      <xdr:nvCxnSpPr>
        <xdr:cNvPr id="182" name="直線コネクタ 181"/>
        <xdr:cNvCxnSpPr/>
      </xdr:nvCxnSpPr>
      <xdr:spPr>
        <a:xfrm flipV="1">
          <a:off x="2908300" y="1341345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46222</xdr:rowOff>
    </xdr:from>
    <xdr:to>
      <xdr:col>15</xdr:col>
      <xdr:colOff>50800</xdr:colOff>
      <xdr:row>78</xdr:row>
      <xdr:rowOff>52927</xdr:rowOff>
    </xdr:to>
    <xdr:cxnSp macro="">
      <xdr:nvCxnSpPr>
        <xdr:cNvPr id="185" name="直線コネクタ 184"/>
        <xdr:cNvCxnSpPr/>
      </xdr:nvCxnSpPr>
      <xdr:spPr>
        <a:xfrm flipV="1">
          <a:off x="2019300" y="13419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52927</xdr:rowOff>
    </xdr:from>
    <xdr:to>
      <xdr:col>10</xdr:col>
      <xdr:colOff>114300</xdr:colOff>
      <xdr:row>78</xdr:row>
      <xdr:rowOff>79617</xdr:rowOff>
    </xdr:to>
    <xdr:cxnSp macro="">
      <xdr:nvCxnSpPr>
        <xdr:cNvPr id="188" name="直線コネクタ 187"/>
        <xdr:cNvCxnSpPr/>
      </xdr:nvCxnSpPr>
      <xdr:spPr>
        <a:xfrm flipV="1">
          <a:off x="1130300" y="13426027"/>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111379</xdr:rowOff>
    </xdr:from>
    <xdr:to>
      <xdr:col>24</xdr:col>
      <xdr:colOff>114300</xdr:colOff>
      <xdr:row>78</xdr:row>
      <xdr:rowOff>41529</xdr:rowOff>
    </xdr:to>
    <xdr:sp macro="" textlink="">
      <xdr:nvSpPr>
        <xdr:cNvPr id="198" name="楕円 197"/>
        <xdr:cNvSpPr/>
      </xdr:nvSpPr>
      <xdr:spPr>
        <a:xfrm>
          <a:off x="45847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134256</xdr:rowOff>
    </xdr:from>
    <xdr:ext cx="534377" cy="259045"/>
    <xdr:sp macro="" textlink="">
      <xdr:nvSpPr>
        <xdr:cNvPr id="199" name="維持補修費該当値テキスト"/>
        <xdr:cNvSpPr txBox="1"/>
      </xdr:nvSpPr>
      <xdr:spPr>
        <a:xfrm>
          <a:off x="4686300" y="131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161004</xdr:rowOff>
    </xdr:from>
    <xdr:to>
      <xdr:col>20</xdr:col>
      <xdr:colOff>38100</xdr:colOff>
      <xdr:row>78</xdr:row>
      <xdr:rowOff>91154</xdr:rowOff>
    </xdr:to>
    <xdr:sp macro="" textlink="">
      <xdr:nvSpPr>
        <xdr:cNvPr id="200" name="楕円 199"/>
        <xdr:cNvSpPr/>
      </xdr:nvSpPr>
      <xdr:spPr>
        <a:xfrm>
          <a:off x="3746500" y="133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107681</xdr:rowOff>
    </xdr:from>
    <xdr:ext cx="469744" cy="259045"/>
    <xdr:sp macro="" textlink="">
      <xdr:nvSpPr>
        <xdr:cNvPr id="201" name="テキスト ボックス 200"/>
        <xdr:cNvSpPr txBox="1"/>
      </xdr:nvSpPr>
      <xdr:spPr>
        <a:xfrm>
          <a:off x="3562428" y="1313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166872</xdr:rowOff>
    </xdr:from>
    <xdr:to>
      <xdr:col>15</xdr:col>
      <xdr:colOff>101600</xdr:colOff>
      <xdr:row>78</xdr:row>
      <xdr:rowOff>97022</xdr:rowOff>
    </xdr:to>
    <xdr:sp macro="" textlink="">
      <xdr:nvSpPr>
        <xdr:cNvPr id="202" name="楕円 201"/>
        <xdr:cNvSpPr/>
      </xdr:nvSpPr>
      <xdr:spPr>
        <a:xfrm>
          <a:off x="2857500" y="133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113549</xdr:rowOff>
    </xdr:from>
    <xdr:ext cx="469744" cy="259045"/>
    <xdr:sp macro="" textlink="">
      <xdr:nvSpPr>
        <xdr:cNvPr id="203" name="テキスト ボックス 202"/>
        <xdr:cNvSpPr txBox="1"/>
      </xdr:nvSpPr>
      <xdr:spPr>
        <a:xfrm>
          <a:off x="2673428" y="131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2127</xdr:rowOff>
    </xdr:from>
    <xdr:to>
      <xdr:col>10</xdr:col>
      <xdr:colOff>165100</xdr:colOff>
      <xdr:row>78</xdr:row>
      <xdr:rowOff>103727</xdr:rowOff>
    </xdr:to>
    <xdr:sp macro="" textlink="">
      <xdr:nvSpPr>
        <xdr:cNvPr id="204" name="楕円 203"/>
        <xdr:cNvSpPr/>
      </xdr:nvSpPr>
      <xdr:spPr>
        <a:xfrm>
          <a:off x="1968500" y="13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120254</xdr:rowOff>
    </xdr:from>
    <xdr:ext cx="469744" cy="259045"/>
    <xdr:sp macro="" textlink="">
      <xdr:nvSpPr>
        <xdr:cNvPr id="205" name="テキスト ボックス 204"/>
        <xdr:cNvSpPr txBox="1"/>
      </xdr:nvSpPr>
      <xdr:spPr>
        <a:xfrm>
          <a:off x="1784428" y="131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28817</xdr:rowOff>
    </xdr:from>
    <xdr:to>
      <xdr:col>6</xdr:col>
      <xdr:colOff>38100</xdr:colOff>
      <xdr:row>78</xdr:row>
      <xdr:rowOff>130417</xdr:rowOff>
    </xdr:to>
    <xdr:sp macro="" textlink="">
      <xdr:nvSpPr>
        <xdr:cNvPr id="206" name="楕円 205"/>
        <xdr:cNvSpPr/>
      </xdr:nvSpPr>
      <xdr:spPr>
        <a:xfrm>
          <a:off x="1079500" y="134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121544</xdr:rowOff>
    </xdr:from>
    <xdr:ext cx="469744" cy="259045"/>
    <xdr:sp macro="" textlink="">
      <xdr:nvSpPr>
        <xdr:cNvPr id="207" name="テキスト ボックス 206"/>
        <xdr:cNvSpPr txBox="1"/>
      </xdr:nvSpPr>
      <xdr:spPr>
        <a:xfrm>
          <a:off x="895428" y="13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40157</xdr:rowOff>
    </xdr:from>
    <xdr:to>
      <xdr:col>24</xdr:col>
      <xdr:colOff>63500</xdr:colOff>
      <xdr:row>98</xdr:row>
      <xdr:rowOff>60883</xdr:rowOff>
    </xdr:to>
    <xdr:cxnSp macro="">
      <xdr:nvCxnSpPr>
        <xdr:cNvPr id="237" name="直線コネクタ 236"/>
        <xdr:cNvCxnSpPr/>
      </xdr:nvCxnSpPr>
      <xdr:spPr>
        <a:xfrm flipV="1">
          <a:off x="3797300" y="16842257"/>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60883</xdr:rowOff>
    </xdr:from>
    <xdr:to>
      <xdr:col>19</xdr:col>
      <xdr:colOff>177800</xdr:colOff>
      <xdr:row>98</xdr:row>
      <xdr:rowOff>81217</xdr:rowOff>
    </xdr:to>
    <xdr:cxnSp macro="">
      <xdr:nvCxnSpPr>
        <xdr:cNvPr id="240" name="直線コネクタ 239"/>
        <xdr:cNvCxnSpPr/>
      </xdr:nvCxnSpPr>
      <xdr:spPr>
        <a:xfrm flipV="1">
          <a:off x="2908300" y="16862983"/>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81217</xdr:rowOff>
    </xdr:from>
    <xdr:to>
      <xdr:col>15</xdr:col>
      <xdr:colOff>50800</xdr:colOff>
      <xdr:row>98</xdr:row>
      <xdr:rowOff>114605</xdr:rowOff>
    </xdr:to>
    <xdr:cxnSp macro="">
      <xdr:nvCxnSpPr>
        <xdr:cNvPr id="243" name="直線コネクタ 242"/>
        <xdr:cNvCxnSpPr/>
      </xdr:nvCxnSpPr>
      <xdr:spPr>
        <a:xfrm flipV="1">
          <a:off x="2019300" y="16883317"/>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38646</xdr:rowOff>
    </xdr:from>
    <xdr:to>
      <xdr:col>10</xdr:col>
      <xdr:colOff>114300</xdr:colOff>
      <xdr:row>98</xdr:row>
      <xdr:rowOff>114605</xdr:rowOff>
    </xdr:to>
    <xdr:cxnSp macro="">
      <xdr:nvCxnSpPr>
        <xdr:cNvPr id="246" name="直線コネクタ 245"/>
        <xdr:cNvCxnSpPr/>
      </xdr:nvCxnSpPr>
      <xdr:spPr>
        <a:xfrm>
          <a:off x="1130300" y="1684074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160807</xdr:rowOff>
    </xdr:from>
    <xdr:to>
      <xdr:col>24</xdr:col>
      <xdr:colOff>114300</xdr:colOff>
      <xdr:row>98</xdr:row>
      <xdr:rowOff>90957</xdr:rowOff>
    </xdr:to>
    <xdr:sp macro="" textlink="">
      <xdr:nvSpPr>
        <xdr:cNvPr id="256" name="楕円 255"/>
        <xdr:cNvSpPr/>
      </xdr:nvSpPr>
      <xdr:spPr>
        <a:xfrm>
          <a:off x="4584700" y="16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139234</xdr:rowOff>
    </xdr:from>
    <xdr:ext cx="534377" cy="259045"/>
    <xdr:sp macro="" textlink="">
      <xdr:nvSpPr>
        <xdr:cNvPr id="257" name="扶助費該当値テキスト"/>
        <xdr:cNvSpPr txBox="1"/>
      </xdr:nvSpPr>
      <xdr:spPr>
        <a:xfrm>
          <a:off x="4686300" y="167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10083</xdr:rowOff>
    </xdr:from>
    <xdr:to>
      <xdr:col>20</xdr:col>
      <xdr:colOff>38100</xdr:colOff>
      <xdr:row>98</xdr:row>
      <xdr:rowOff>111683</xdr:rowOff>
    </xdr:to>
    <xdr:sp macro="" textlink="">
      <xdr:nvSpPr>
        <xdr:cNvPr id="258" name="楕円 257"/>
        <xdr:cNvSpPr/>
      </xdr:nvSpPr>
      <xdr:spPr>
        <a:xfrm>
          <a:off x="3746500" y="168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102810</xdr:rowOff>
    </xdr:from>
    <xdr:ext cx="534377" cy="259045"/>
    <xdr:sp macro="" textlink="">
      <xdr:nvSpPr>
        <xdr:cNvPr id="259" name="テキスト ボックス 258"/>
        <xdr:cNvSpPr txBox="1"/>
      </xdr:nvSpPr>
      <xdr:spPr>
        <a:xfrm>
          <a:off x="3530111" y="169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30417</xdr:rowOff>
    </xdr:from>
    <xdr:to>
      <xdr:col>15</xdr:col>
      <xdr:colOff>101600</xdr:colOff>
      <xdr:row>98</xdr:row>
      <xdr:rowOff>132017</xdr:rowOff>
    </xdr:to>
    <xdr:sp macro="" textlink="">
      <xdr:nvSpPr>
        <xdr:cNvPr id="260" name="楕円 259"/>
        <xdr:cNvSpPr/>
      </xdr:nvSpPr>
      <xdr:spPr>
        <a:xfrm>
          <a:off x="28575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123144</xdr:rowOff>
    </xdr:from>
    <xdr:ext cx="534377" cy="259045"/>
    <xdr:sp macro="" textlink="">
      <xdr:nvSpPr>
        <xdr:cNvPr id="261" name="テキスト ボックス 260"/>
        <xdr:cNvSpPr txBox="1"/>
      </xdr:nvSpPr>
      <xdr:spPr>
        <a:xfrm>
          <a:off x="2641111" y="169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63805</xdr:rowOff>
    </xdr:from>
    <xdr:to>
      <xdr:col>10</xdr:col>
      <xdr:colOff>165100</xdr:colOff>
      <xdr:row>98</xdr:row>
      <xdr:rowOff>165405</xdr:rowOff>
    </xdr:to>
    <xdr:sp macro="" textlink="">
      <xdr:nvSpPr>
        <xdr:cNvPr id="262" name="楕円 261"/>
        <xdr:cNvSpPr/>
      </xdr:nvSpPr>
      <xdr:spPr>
        <a:xfrm>
          <a:off x="1968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156532</xdr:rowOff>
    </xdr:from>
    <xdr:ext cx="534377" cy="259045"/>
    <xdr:sp macro="" textlink="">
      <xdr:nvSpPr>
        <xdr:cNvPr id="263" name="テキスト ボックス 262"/>
        <xdr:cNvSpPr txBox="1"/>
      </xdr:nvSpPr>
      <xdr:spPr>
        <a:xfrm>
          <a:off x="1752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159296</xdr:rowOff>
    </xdr:from>
    <xdr:to>
      <xdr:col>6</xdr:col>
      <xdr:colOff>38100</xdr:colOff>
      <xdr:row>98</xdr:row>
      <xdr:rowOff>89446</xdr:rowOff>
    </xdr:to>
    <xdr:sp macro="" textlink="">
      <xdr:nvSpPr>
        <xdr:cNvPr id="264" name="楕円 263"/>
        <xdr:cNvSpPr/>
      </xdr:nvSpPr>
      <xdr:spPr>
        <a:xfrm>
          <a:off x="1079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80573</xdr:rowOff>
    </xdr:from>
    <xdr:ext cx="534377" cy="259045"/>
    <xdr:sp macro="" textlink="">
      <xdr:nvSpPr>
        <xdr:cNvPr id="265" name="テキスト ボックス 264"/>
        <xdr:cNvSpPr txBox="1"/>
      </xdr:nvSpPr>
      <xdr:spPr>
        <a:xfrm>
          <a:off x="863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82955</xdr:rowOff>
    </xdr:from>
    <xdr:to>
      <xdr:col>55</xdr:col>
      <xdr:colOff>0</xdr:colOff>
      <xdr:row>37</xdr:row>
      <xdr:rowOff>9574</xdr:rowOff>
    </xdr:to>
    <xdr:cxnSp macro="">
      <xdr:nvCxnSpPr>
        <xdr:cNvPr id="296" name="直線コネクタ 295"/>
        <xdr:cNvCxnSpPr/>
      </xdr:nvCxnSpPr>
      <xdr:spPr>
        <a:xfrm flipV="1">
          <a:off x="9639300" y="5912255"/>
          <a:ext cx="838200" cy="4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9574</xdr:rowOff>
    </xdr:from>
    <xdr:to>
      <xdr:col>50</xdr:col>
      <xdr:colOff>114300</xdr:colOff>
      <xdr:row>37</xdr:row>
      <xdr:rowOff>160048</xdr:rowOff>
    </xdr:to>
    <xdr:cxnSp macro="">
      <xdr:nvCxnSpPr>
        <xdr:cNvPr id="299" name="直線コネクタ 298"/>
        <xdr:cNvCxnSpPr/>
      </xdr:nvCxnSpPr>
      <xdr:spPr>
        <a:xfrm flipV="1">
          <a:off x="8750300" y="6353224"/>
          <a:ext cx="889000" cy="1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160048</xdr:rowOff>
    </xdr:from>
    <xdr:to>
      <xdr:col>45</xdr:col>
      <xdr:colOff>177800</xdr:colOff>
      <xdr:row>37</xdr:row>
      <xdr:rowOff>165629</xdr:rowOff>
    </xdr:to>
    <xdr:cxnSp macro="">
      <xdr:nvCxnSpPr>
        <xdr:cNvPr id="302" name="直線コネクタ 301"/>
        <xdr:cNvCxnSpPr/>
      </xdr:nvCxnSpPr>
      <xdr:spPr>
        <a:xfrm flipV="1">
          <a:off x="7861300" y="6503698"/>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105279</xdr:rowOff>
    </xdr:from>
    <xdr:to>
      <xdr:col>41</xdr:col>
      <xdr:colOff>50800</xdr:colOff>
      <xdr:row>37</xdr:row>
      <xdr:rowOff>165629</xdr:rowOff>
    </xdr:to>
    <xdr:cxnSp macro="">
      <xdr:nvCxnSpPr>
        <xdr:cNvPr id="305" name="直線コネクタ 304"/>
        <xdr:cNvCxnSpPr/>
      </xdr:nvCxnSpPr>
      <xdr:spPr>
        <a:xfrm>
          <a:off x="6972300" y="6448929"/>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32155</xdr:rowOff>
    </xdr:from>
    <xdr:to>
      <xdr:col>55</xdr:col>
      <xdr:colOff>50800</xdr:colOff>
      <xdr:row>34</xdr:row>
      <xdr:rowOff>133755</xdr:rowOff>
    </xdr:to>
    <xdr:sp macro="" textlink="">
      <xdr:nvSpPr>
        <xdr:cNvPr id="315" name="楕円 314"/>
        <xdr:cNvSpPr/>
      </xdr:nvSpPr>
      <xdr:spPr>
        <a:xfrm>
          <a:off x="10426700" y="58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55032</xdr:rowOff>
    </xdr:from>
    <xdr:ext cx="599010" cy="259045"/>
    <xdr:sp macro="" textlink="">
      <xdr:nvSpPr>
        <xdr:cNvPr id="316" name="補助費等該当値テキスト"/>
        <xdr:cNvSpPr txBox="1"/>
      </xdr:nvSpPr>
      <xdr:spPr>
        <a:xfrm>
          <a:off x="10528300" y="571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130224</xdr:rowOff>
    </xdr:from>
    <xdr:to>
      <xdr:col>50</xdr:col>
      <xdr:colOff>165100</xdr:colOff>
      <xdr:row>37</xdr:row>
      <xdr:rowOff>60374</xdr:rowOff>
    </xdr:to>
    <xdr:sp macro="" textlink="">
      <xdr:nvSpPr>
        <xdr:cNvPr id="317" name="楕円 316"/>
        <xdr:cNvSpPr/>
      </xdr:nvSpPr>
      <xdr:spPr>
        <a:xfrm>
          <a:off x="9588500" y="63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76901</xdr:rowOff>
    </xdr:from>
    <xdr:ext cx="599010" cy="259045"/>
    <xdr:sp macro="" textlink="">
      <xdr:nvSpPr>
        <xdr:cNvPr id="318" name="テキスト ボックス 317"/>
        <xdr:cNvSpPr txBox="1"/>
      </xdr:nvSpPr>
      <xdr:spPr>
        <a:xfrm>
          <a:off x="9339795" y="60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109249</xdr:rowOff>
    </xdr:from>
    <xdr:to>
      <xdr:col>46</xdr:col>
      <xdr:colOff>38100</xdr:colOff>
      <xdr:row>38</xdr:row>
      <xdr:rowOff>39399</xdr:rowOff>
    </xdr:to>
    <xdr:sp macro="" textlink="">
      <xdr:nvSpPr>
        <xdr:cNvPr id="319" name="楕円 318"/>
        <xdr:cNvSpPr/>
      </xdr:nvSpPr>
      <xdr:spPr>
        <a:xfrm>
          <a:off x="8699500" y="64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55926</xdr:rowOff>
    </xdr:from>
    <xdr:ext cx="534377" cy="259045"/>
    <xdr:sp macro="" textlink="">
      <xdr:nvSpPr>
        <xdr:cNvPr id="320" name="テキスト ボックス 319"/>
        <xdr:cNvSpPr txBox="1"/>
      </xdr:nvSpPr>
      <xdr:spPr>
        <a:xfrm>
          <a:off x="8483111" y="622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114830</xdr:rowOff>
    </xdr:from>
    <xdr:to>
      <xdr:col>41</xdr:col>
      <xdr:colOff>101600</xdr:colOff>
      <xdr:row>38</xdr:row>
      <xdr:rowOff>44980</xdr:rowOff>
    </xdr:to>
    <xdr:sp macro="" textlink="">
      <xdr:nvSpPr>
        <xdr:cNvPr id="321" name="楕円 320"/>
        <xdr:cNvSpPr/>
      </xdr:nvSpPr>
      <xdr:spPr>
        <a:xfrm>
          <a:off x="7810500" y="64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61507</xdr:rowOff>
    </xdr:from>
    <xdr:ext cx="534377" cy="259045"/>
    <xdr:sp macro="" textlink="">
      <xdr:nvSpPr>
        <xdr:cNvPr id="322" name="テキスト ボックス 321"/>
        <xdr:cNvSpPr txBox="1"/>
      </xdr:nvSpPr>
      <xdr:spPr>
        <a:xfrm>
          <a:off x="7594111" y="623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54479</xdr:rowOff>
    </xdr:from>
    <xdr:to>
      <xdr:col>36</xdr:col>
      <xdr:colOff>165100</xdr:colOff>
      <xdr:row>37</xdr:row>
      <xdr:rowOff>156079</xdr:rowOff>
    </xdr:to>
    <xdr:sp macro="" textlink="">
      <xdr:nvSpPr>
        <xdr:cNvPr id="323" name="楕円 322"/>
        <xdr:cNvSpPr/>
      </xdr:nvSpPr>
      <xdr:spPr>
        <a:xfrm>
          <a:off x="6921500" y="6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1156</xdr:rowOff>
    </xdr:from>
    <xdr:ext cx="599010" cy="259045"/>
    <xdr:sp macro="" textlink="">
      <xdr:nvSpPr>
        <xdr:cNvPr id="324" name="テキスト ボックス 323"/>
        <xdr:cNvSpPr txBox="1"/>
      </xdr:nvSpPr>
      <xdr:spPr>
        <a:xfrm>
          <a:off x="6672795" y="61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103225</xdr:rowOff>
    </xdr:from>
    <xdr:to>
      <xdr:col>55</xdr:col>
      <xdr:colOff>0</xdr:colOff>
      <xdr:row>55</xdr:row>
      <xdr:rowOff>137629</xdr:rowOff>
    </xdr:to>
    <xdr:cxnSp macro="">
      <xdr:nvCxnSpPr>
        <xdr:cNvPr id="351" name="直線コネクタ 350"/>
        <xdr:cNvCxnSpPr/>
      </xdr:nvCxnSpPr>
      <xdr:spPr>
        <a:xfrm>
          <a:off x="9639300" y="9361525"/>
          <a:ext cx="8382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103225</xdr:rowOff>
    </xdr:from>
    <xdr:to>
      <xdr:col>50</xdr:col>
      <xdr:colOff>114300</xdr:colOff>
      <xdr:row>56</xdr:row>
      <xdr:rowOff>38274</xdr:rowOff>
    </xdr:to>
    <xdr:cxnSp macro="">
      <xdr:nvCxnSpPr>
        <xdr:cNvPr id="354" name="直線コネクタ 353"/>
        <xdr:cNvCxnSpPr/>
      </xdr:nvCxnSpPr>
      <xdr:spPr>
        <a:xfrm flipV="1">
          <a:off x="8750300" y="9361525"/>
          <a:ext cx="889000" cy="2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38274</xdr:rowOff>
    </xdr:from>
    <xdr:to>
      <xdr:col>45</xdr:col>
      <xdr:colOff>177800</xdr:colOff>
      <xdr:row>56</xdr:row>
      <xdr:rowOff>45425</xdr:rowOff>
    </xdr:to>
    <xdr:cxnSp macro="">
      <xdr:nvCxnSpPr>
        <xdr:cNvPr id="357" name="直線コネクタ 356"/>
        <xdr:cNvCxnSpPr/>
      </xdr:nvCxnSpPr>
      <xdr:spPr>
        <a:xfrm flipV="1">
          <a:off x="7861300" y="963947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45425</xdr:rowOff>
    </xdr:from>
    <xdr:to>
      <xdr:col>41</xdr:col>
      <xdr:colOff>50800</xdr:colOff>
      <xdr:row>56</xdr:row>
      <xdr:rowOff>155039</xdr:rowOff>
    </xdr:to>
    <xdr:cxnSp macro="">
      <xdr:nvCxnSpPr>
        <xdr:cNvPr id="360" name="直線コネクタ 359"/>
        <xdr:cNvCxnSpPr/>
      </xdr:nvCxnSpPr>
      <xdr:spPr>
        <a:xfrm flipV="1">
          <a:off x="6972300" y="9646625"/>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86829</xdr:rowOff>
    </xdr:from>
    <xdr:to>
      <xdr:col>55</xdr:col>
      <xdr:colOff>50800</xdr:colOff>
      <xdr:row>56</xdr:row>
      <xdr:rowOff>16979</xdr:rowOff>
    </xdr:to>
    <xdr:sp macro="" textlink="">
      <xdr:nvSpPr>
        <xdr:cNvPr id="370" name="楕円 369"/>
        <xdr:cNvSpPr/>
      </xdr:nvSpPr>
      <xdr:spPr>
        <a:xfrm>
          <a:off x="10426700" y="95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109706</xdr:rowOff>
    </xdr:from>
    <xdr:ext cx="599010" cy="259045"/>
    <xdr:sp macro="" textlink="">
      <xdr:nvSpPr>
        <xdr:cNvPr id="371" name="普通建設事業費該当値テキスト"/>
        <xdr:cNvSpPr txBox="1"/>
      </xdr:nvSpPr>
      <xdr:spPr>
        <a:xfrm>
          <a:off x="10528300" y="93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52425</xdr:rowOff>
    </xdr:from>
    <xdr:to>
      <xdr:col>50</xdr:col>
      <xdr:colOff>165100</xdr:colOff>
      <xdr:row>54</xdr:row>
      <xdr:rowOff>154025</xdr:rowOff>
    </xdr:to>
    <xdr:sp macro="" textlink="">
      <xdr:nvSpPr>
        <xdr:cNvPr id="372" name="楕円 371"/>
        <xdr:cNvSpPr/>
      </xdr:nvSpPr>
      <xdr:spPr>
        <a:xfrm>
          <a:off x="9588500" y="9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170552</xdr:rowOff>
    </xdr:from>
    <xdr:ext cx="599010" cy="259045"/>
    <xdr:sp macro="" textlink="">
      <xdr:nvSpPr>
        <xdr:cNvPr id="373" name="テキスト ボックス 372"/>
        <xdr:cNvSpPr txBox="1"/>
      </xdr:nvSpPr>
      <xdr:spPr>
        <a:xfrm>
          <a:off x="9339795" y="90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158924</xdr:rowOff>
    </xdr:from>
    <xdr:to>
      <xdr:col>46</xdr:col>
      <xdr:colOff>38100</xdr:colOff>
      <xdr:row>56</xdr:row>
      <xdr:rowOff>89074</xdr:rowOff>
    </xdr:to>
    <xdr:sp macro="" textlink="">
      <xdr:nvSpPr>
        <xdr:cNvPr id="374" name="楕円 373"/>
        <xdr:cNvSpPr/>
      </xdr:nvSpPr>
      <xdr:spPr>
        <a:xfrm>
          <a:off x="86995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105601</xdr:rowOff>
    </xdr:from>
    <xdr:ext cx="534377" cy="259045"/>
    <xdr:sp macro="" textlink="">
      <xdr:nvSpPr>
        <xdr:cNvPr id="375" name="テキスト ボックス 374"/>
        <xdr:cNvSpPr txBox="1"/>
      </xdr:nvSpPr>
      <xdr:spPr>
        <a:xfrm>
          <a:off x="8483111" y="93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166075</xdr:rowOff>
    </xdr:from>
    <xdr:to>
      <xdr:col>41</xdr:col>
      <xdr:colOff>101600</xdr:colOff>
      <xdr:row>56</xdr:row>
      <xdr:rowOff>96225</xdr:rowOff>
    </xdr:to>
    <xdr:sp macro="" textlink="">
      <xdr:nvSpPr>
        <xdr:cNvPr id="376" name="楕円 375"/>
        <xdr:cNvSpPr/>
      </xdr:nvSpPr>
      <xdr:spPr>
        <a:xfrm>
          <a:off x="7810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112752</xdr:rowOff>
    </xdr:from>
    <xdr:ext cx="534377" cy="259045"/>
    <xdr:sp macro="" textlink="">
      <xdr:nvSpPr>
        <xdr:cNvPr id="377" name="テキスト ボックス 376"/>
        <xdr:cNvSpPr txBox="1"/>
      </xdr:nvSpPr>
      <xdr:spPr>
        <a:xfrm>
          <a:off x="7594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104239</xdr:rowOff>
    </xdr:from>
    <xdr:to>
      <xdr:col>36</xdr:col>
      <xdr:colOff>165100</xdr:colOff>
      <xdr:row>57</xdr:row>
      <xdr:rowOff>34389</xdr:rowOff>
    </xdr:to>
    <xdr:sp macro="" textlink="">
      <xdr:nvSpPr>
        <xdr:cNvPr id="378" name="楕円 377"/>
        <xdr:cNvSpPr/>
      </xdr:nvSpPr>
      <xdr:spPr>
        <a:xfrm>
          <a:off x="6921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25516</xdr:rowOff>
    </xdr:from>
    <xdr:ext cx="534377" cy="259045"/>
    <xdr:sp macro="" textlink="">
      <xdr:nvSpPr>
        <xdr:cNvPr id="379" name="テキスト ボックス 378"/>
        <xdr:cNvSpPr txBox="1"/>
      </xdr:nvSpPr>
      <xdr:spPr>
        <a:xfrm>
          <a:off x="6705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72976</xdr:rowOff>
    </xdr:from>
    <xdr:to>
      <xdr:col>55</xdr:col>
      <xdr:colOff>0</xdr:colOff>
      <xdr:row>76</xdr:row>
      <xdr:rowOff>60513</xdr:rowOff>
    </xdr:to>
    <xdr:cxnSp macro="">
      <xdr:nvCxnSpPr>
        <xdr:cNvPr id="406" name="直線コネクタ 405"/>
        <xdr:cNvCxnSpPr/>
      </xdr:nvCxnSpPr>
      <xdr:spPr>
        <a:xfrm>
          <a:off x="9639300" y="12931726"/>
          <a:ext cx="838200" cy="15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72976</xdr:rowOff>
    </xdr:from>
    <xdr:to>
      <xdr:col>50</xdr:col>
      <xdr:colOff>114300</xdr:colOff>
      <xdr:row>77</xdr:row>
      <xdr:rowOff>21194</xdr:rowOff>
    </xdr:to>
    <xdr:cxnSp macro="">
      <xdr:nvCxnSpPr>
        <xdr:cNvPr id="409" name="直線コネクタ 408"/>
        <xdr:cNvCxnSpPr/>
      </xdr:nvCxnSpPr>
      <xdr:spPr>
        <a:xfrm flipV="1">
          <a:off x="8750300" y="12931726"/>
          <a:ext cx="889000" cy="29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21194</xdr:rowOff>
    </xdr:from>
    <xdr:to>
      <xdr:col>45</xdr:col>
      <xdr:colOff>177800</xdr:colOff>
      <xdr:row>77</xdr:row>
      <xdr:rowOff>80310</xdr:rowOff>
    </xdr:to>
    <xdr:cxnSp macro="">
      <xdr:nvCxnSpPr>
        <xdr:cNvPr id="412" name="直線コネクタ 411"/>
        <xdr:cNvCxnSpPr/>
      </xdr:nvCxnSpPr>
      <xdr:spPr>
        <a:xfrm flipV="1">
          <a:off x="7861300" y="13222844"/>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80310</xdr:rowOff>
    </xdr:from>
    <xdr:to>
      <xdr:col>41</xdr:col>
      <xdr:colOff>50800</xdr:colOff>
      <xdr:row>77</xdr:row>
      <xdr:rowOff>139078</xdr:rowOff>
    </xdr:to>
    <xdr:cxnSp macro="">
      <xdr:nvCxnSpPr>
        <xdr:cNvPr id="415" name="直線コネクタ 414"/>
        <xdr:cNvCxnSpPr/>
      </xdr:nvCxnSpPr>
      <xdr:spPr>
        <a:xfrm flipV="1">
          <a:off x="6972300" y="13281960"/>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9713</xdr:rowOff>
    </xdr:from>
    <xdr:to>
      <xdr:col>55</xdr:col>
      <xdr:colOff>50800</xdr:colOff>
      <xdr:row>76</xdr:row>
      <xdr:rowOff>111313</xdr:rowOff>
    </xdr:to>
    <xdr:sp macro="" textlink="">
      <xdr:nvSpPr>
        <xdr:cNvPr id="425" name="楕円 424"/>
        <xdr:cNvSpPr/>
      </xdr:nvSpPr>
      <xdr:spPr>
        <a:xfrm>
          <a:off x="10426700" y="130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32590</xdr:rowOff>
    </xdr:from>
    <xdr:ext cx="534377" cy="259045"/>
    <xdr:sp macro="" textlink="">
      <xdr:nvSpPr>
        <xdr:cNvPr id="426" name="普通建設事業費 （ うち新規整備　）該当値テキスト"/>
        <xdr:cNvSpPr txBox="1"/>
      </xdr:nvSpPr>
      <xdr:spPr>
        <a:xfrm>
          <a:off x="10528300" y="128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22176</xdr:rowOff>
    </xdr:from>
    <xdr:to>
      <xdr:col>50</xdr:col>
      <xdr:colOff>165100</xdr:colOff>
      <xdr:row>75</xdr:row>
      <xdr:rowOff>123776</xdr:rowOff>
    </xdr:to>
    <xdr:sp macro="" textlink="">
      <xdr:nvSpPr>
        <xdr:cNvPr id="427" name="楕円 426"/>
        <xdr:cNvSpPr/>
      </xdr:nvSpPr>
      <xdr:spPr>
        <a:xfrm>
          <a:off x="9588500" y="128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140303</xdr:rowOff>
    </xdr:from>
    <xdr:ext cx="534377" cy="259045"/>
    <xdr:sp macro="" textlink="">
      <xdr:nvSpPr>
        <xdr:cNvPr id="428" name="テキスト ボックス 427"/>
        <xdr:cNvSpPr txBox="1"/>
      </xdr:nvSpPr>
      <xdr:spPr>
        <a:xfrm>
          <a:off x="9372111" y="126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141844</xdr:rowOff>
    </xdr:from>
    <xdr:to>
      <xdr:col>46</xdr:col>
      <xdr:colOff>38100</xdr:colOff>
      <xdr:row>77</xdr:row>
      <xdr:rowOff>71994</xdr:rowOff>
    </xdr:to>
    <xdr:sp macro="" textlink="">
      <xdr:nvSpPr>
        <xdr:cNvPr id="429" name="楕円 428"/>
        <xdr:cNvSpPr/>
      </xdr:nvSpPr>
      <xdr:spPr>
        <a:xfrm>
          <a:off x="86995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88521</xdr:rowOff>
    </xdr:from>
    <xdr:ext cx="534377" cy="259045"/>
    <xdr:sp macro="" textlink="">
      <xdr:nvSpPr>
        <xdr:cNvPr id="430" name="テキスト ボックス 429"/>
        <xdr:cNvSpPr txBox="1"/>
      </xdr:nvSpPr>
      <xdr:spPr>
        <a:xfrm>
          <a:off x="8483111" y="129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29510</xdr:rowOff>
    </xdr:from>
    <xdr:to>
      <xdr:col>41</xdr:col>
      <xdr:colOff>101600</xdr:colOff>
      <xdr:row>77</xdr:row>
      <xdr:rowOff>131110</xdr:rowOff>
    </xdr:to>
    <xdr:sp macro="" textlink="">
      <xdr:nvSpPr>
        <xdr:cNvPr id="431" name="楕円 430"/>
        <xdr:cNvSpPr/>
      </xdr:nvSpPr>
      <xdr:spPr>
        <a:xfrm>
          <a:off x="7810500" y="132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122237</xdr:rowOff>
    </xdr:from>
    <xdr:ext cx="534377" cy="259045"/>
    <xdr:sp macro="" textlink="">
      <xdr:nvSpPr>
        <xdr:cNvPr id="432" name="テキスト ボックス 431"/>
        <xdr:cNvSpPr txBox="1"/>
      </xdr:nvSpPr>
      <xdr:spPr>
        <a:xfrm>
          <a:off x="7594111" y="133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88278</xdr:rowOff>
    </xdr:from>
    <xdr:to>
      <xdr:col>36</xdr:col>
      <xdr:colOff>165100</xdr:colOff>
      <xdr:row>78</xdr:row>
      <xdr:rowOff>18428</xdr:rowOff>
    </xdr:to>
    <xdr:sp macro="" textlink="">
      <xdr:nvSpPr>
        <xdr:cNvPr id="433" name="楕円 432"/>
        <xdr:cNvSpPr/>
      </xdr:nvSpPr>
      <xdr:spPr>
        <a:xfrm>
          <a:off x="6921500" y="132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9555</xdr:rowOff>
    </xdr:from>
    <xdr:ext cx="534377" cy="259045"/>
    <xdr:sp macro="" textlink="">
      <xdr:nvSpPr>
        <xdr:cNvPr id="434" name="テキスト ボックス 433"/>
        <xdr:cNvSpPr txBox="1"/>
      </xdr:nvSpPr>
      <xdr:spPr>
        <a:xfrm>
          <a:off x="6705111" y="133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108654</xdr:rowOff>
    </xdr:from>
    <xdr:to>
      <xdr:col>55</xdr:col>
      <xdr:colOff>0</xdr:colOff>
      <xdr:row>96</xdr:row>
      <xdr:rowOff>11891</xdr:rowOff>
    </xdr:to>
    <xdr:cxnSp macro="">
      <xdr:nvCxnSpPr>
        <xdr:cNvPr id="465" name="直線コネクタ 464"/>
        <xdr:cNvCxnSpPr/>
      </xdr:nvCxnSpPr>
      <xdr:spPr>
        <a:xfrm>
          <a:off x="9639300" y="16224954"/>
          <a:ext cx="838200" cy="2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108654</xdr:rowOff>
    </xdr:from>
    <xdr:to>
      <xdr:col>50</xdr:col>
      <xdr:colOff>114300</xdr:colOff>
      <xdr:row>95</xdr:row>
      <xdr:rowOff>164356</xdr:rowOff>
    </xdr:to>
    <xdr:cxnSp macro="">
      <xdr:nvCxnSpPr>
        <xdr:cNvPr id="468" name="直線コネクタ 467"/>
        <xdr:cNvCxnSpPr/>
      </xdr:nvCxnSpPr>
      <xdr:spPr>
        <a:xfrm flipV="1">
          <a:off x="8750300" y="16224954"/>
          <a:ext cx="889000" cy="2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164356</xdr:rowOff>
    </xdr:from>
    <xdr:to>
      <xdr:col>45</xdr:col>
      <xdr:colOff>177800</xdr:colOff>
      <xdr:row>96</xdr:row>
      <xdr:rowOff>82953</xdr:rowOff>
    </xdr:to>
    <xdr:cxnSp macro="">
      <xdr:nvCxnSpPr>
        <xdr:cNvPr id="471" name="直線コネクタ 470"/>
        <xdr:cNvCxnSpPr/>
      </xdr:nvCxnSpPr>
      <xdr:spPr>
        <a:xfrm flipV="1">
          <a:off x="7861300" y="16452106"/>
          <a:ext cx="8890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82953</xdr:rowOff>
    </xdr:from>
    <xdr:to>
      <xdr:col>41</xdr:col>
      <xdr:colOff>50800</xdr:colOff>
      <xdr:row>96</xdr:row>
      <xdr:rowOff>165630</xdr:rowOff>
    </xdr:to>
    <xdr:cxnSp macro="">
      <xdr:nvCxnSpPr>
        <xdr:cNvPr id="474" name="直線コネクタ 473"/>
        <xdr:cNvCxnSpPr/>
      </xdr:nvCxnSpPr>
      <xdr:spPr>
        <a:xfrm flipV="1">
          <a:off x="6972300" y="1654215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132541</xdr:rowOff>
    </xdr:from>
    <xdr:to>
      <xdr:col>55</xdr:col>
      <xdr:colOff>50800</xdr:colOff>
      <xdr:row>96</xdr:row>
      <xdr:rowOff>62691</xdr:rowOff>
    </xdr:to>
    <xdr:sp macro="" textlink="">
      <xdr:nvSpPr>
        <xdr:cNvPr id="484" name="楕円 483"/>
        <xdr:cNvSpPr/>
      </xdr:nvSpPr>
      <xdr:spPr>
        <a:xfrm>
          <a:off x="104267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155418</xdr:rowOff>
    </xdr:from>
    <xdr:ext cx="534377" cy="259045"/>
    <xdr:sp macro="" textlink="">
      <xdr:nvSpPr>
        <xdr:cNvPr id="485" name="普通建設事業費 （ うち更新整備　）該当値テキスト"/>
        <xdr:cNvSpPr txBox="1"/>
      </xdr:nvSpPr>
      <xdr:spPr>
        <a:xfrm>
          <a:off x="10528300" y="162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57854</xdr:rowOff>
    </xdr:from>
    <xdr:to>
      <xdr:col>50</xdr:col>
      <xdr:colOff>165100</xdr:colOff>
      <xdr:row>94</xdr:row>
      <xdr:rowOff>159454</xdr:rowOff>
    </xdr:to>
    <xdr:sp macro="" textlink="">
      <xdr:nvSpPr>
        <xdr:cNvPr id="486" name="楕円 485"/>
        <xdr:cNvSpPr/>
      </xdr:nvSpPr>
      <xdr:spPr>
        <a:xfrm>
          <a:off x="9588500" y="161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4531</xdr:rowOff>
    </xdr:from>
    <xdr:ext cx="534377" cy="259045"/>
    <xdr:sp macro="" textlink="">
      <xdr:nvSpPr>
        <xdr:cNvPr id="487" name="テキスト ボックス 486"/>
        <xdr:cNvSpPr txBox="1"/>
      </xdr:nvSpPr>
      <xdr:spPr>
        <a:xfrm>
          <a:off x="9372111" y="159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113556</xdr:rowOff>
    </xdr:from>
    <xdr:to>
      <xdr:col>46</xdr:col>
      <xdr:colOff>38100</xdr:colOff>
      <xdr:row>96</xdr:row>
      <xdr:rowOff>43706</xdr:rowOff>
    </xdr:to>
    <xdr:sp macro="" textlink="">
      <xdr:nvSpPr>
        <xdr:cNvPr id="488" name="楕円 487"/>
        <xdr:cNvSpPr/>
      </xdr:nvSpPr>
      <xdr:spPr>
        <a:xfrm>
          <a:off x="86995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60233</xdr:rowOff>
    </xdr:from>
    <xdr:ext cx="534377" cy="259045"/>
    <xdr:sp macro="" textlink="">
      <xdr:nvSpPr>
        <xdr:cNvPr id="489" name="テキスト ボックス 488"/>
        <xdr:cNvSpPr txBox="1"/>
      </xdr:nvSpPr>
      <xdr:spPr>
        <a:xfrm>
          <a:off x="8483111" y="161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32153</xdr:rowOff>
    </xdr:from>
    <xdr:to>
      <xdr:col>41</xdr:col>
      <xdr:colOff>101600</xdr:colOff>
      <xdr:row>96</xdr:row>
      <xdr:rowOff>133753</xdr:rowOff>
    </xdr:to>
    <xdr:sp macro="" textlink="">
      <xdr:nvSpPr>
        <xdr:cNvPr id="490" name="楕円 489"/>
        <xdr:cNvSpPr/>
      </xdr:nvSpPr>
      <xdr:spPr>
        <a:xfrm>
          <a:off x="7810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150280</xdr:rowOff>
    </xdr:from>
    <xdr:ext cx="534377" cy="259045"/>
    <xdr:sp macro="" textlink="">
      <xdr:nvSpPr>
        <xdr:cNvPr id="491" name="テキスト ボックス 490"/>
        <xdr:cNvSpPr txBox="1"/>
      </xdr:nvSpPr>
      <xdr:spPr>
        <a:xfrm>
          <a:off x="7594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114830</xdr:rowOff>
    </xdr:from>
    <xdr:to>
      <xdr:col>36</xdr:col>
      <xdr:colOff>165100</xdr:colOff>
      <xdr:row>97</xdr:row>
      <xdr:rowOff>44980</xdr:rowOff>
    </xdr:to>
    <xdr:sp macro="" textlink="">
      <xdr:nvSpPr>
        <xdr:cNvPr id="492" name="楕円 491"/>
        <xdr:cNvSpPr/>
      </xdr:nvSpPr>
      <xdr:spPr>
        <a:xfrm>
          <a:off x="6921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61507</xdr:rowOff>
    </xdr:from>
    <xdr:ext cx="534377" cy="259045"/>
    <xdr:sp macro="" textlink="">
      <xdr:nvSpPr>
        <xdr:cNvPr id="493" name="テキスト ボックス 492"/>
        <xdr:cNvSpPr txBox="1"/>
      </xdr:nvSpPr>
      <xdr:spPr>
        <a:xfrm>
          <a:off x="6705111" y="16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114821</xdr:rowOff>
    </xdr:from>
    <xdr:to>
      <xdr:col>85</xdr:col>
      <xdr:colOff>127000</xdr:colOff>
      <xdr:row>38</xdr:row>
      <xdr:rowOff>123254</xdr:rowOff>
    </xdr:to>
    <xdr:cxnSp macro="">
      <xdr:nvCxnSpPr>
        <xdr:cNvPr id="522" name="直線コネクタ 521"/>
        <xdr:cNvCxnSpPr/>
      </xdr:nvCxnSpPr>
      <xdr:spPr>
        <a:xfrm>
          <a:off x="15481300" y="6629921"/>
          <a:ext cx="8382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91466</xdr:rowOff>
    </xdr:from>
    <xdr:to>
      <xdr:col>81</xdr:col>
      <xdr:colOff>50800</xdr:colOff>
      <xdr:row>38</xdr:row>
      <xdr:rowOff>114821</xdr:rowOff>
    </xdr:to>
    <xdr:cxnSp macro="">
      <xdr:nvCxnSpPr>
        <xdr:cNvPr id="525" name="直線コネクタ 524"/>
        <xdr:cNvCxnSpPr/>
      </xdr:nvCxnSpPr>
      <xdr:spPr>
        <a:xfrm>
          <a:off x="14592300" y="660656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91466</xdr:rowOff>
    </xdr:from>
    <xdr:to>
      <xdr:col>76</xdr:col>
      <xdr:colOff>114300</xdr:colOff>
      <xdr:row>39</xdr:row>
      <xdr:rowOff>4331</xdr:rowOff>
    </xdr:to>
    <xdr:cxnSp macro="">
      <xdr:nvCxnSpPr>
        <xdr:cNvPr id="528" name="直線コネクタ 527"/>
        <xdr:cNvCxnSpPr/>
      </xdr:nvCxnSpPr>
      <xdr:spPr>
        <a:xfrm flipV="1">
          <a:off x="13703300" y="6606566"/>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170929</xdr:rowOff>
    </xdr:from>
    <xdr:to>
      <xdr:col>71</xdr:col>
      <xdr:colOff>177800</xdr:colOff>
      <xdr:row>39</xdr:row>
      <xdr:rowOff>4331</xdr:rowOff>
    </xdr:to>
    <xdr:cxnSp macro="">
      <xdr:nvCxnSpPr>
        <xdr:cNvPr id="531" name="直線コネクタ 530"/>
        <xdr:cNvCxnSpPr/>
      </xdr:nvCxnSpPr>
      <xdr:spPr>
        <a:xfrm>
          <a:off x="12814300" y="6686029"/>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72454</xdr:rowOff>
    </xdr:from>
    <xdr:to>
      <xdr:col>85</xdr:col>
      <xdr:colOff>177800</xdr:colOff>
      <xdr:row>39</xdr:row>
      <xdr:rowOff>2604</xdr:rowOff>
    </xdr:to>
    <xdr:sp macro="" textlink="">
      <xdr:nvSpPr>
        <xdr:cNvPr id="541" name="楕円 540"/>
        <xdr:cNvSpPr/>
      </xdr:nvSpPr>
      <xdr:spPr>
        <a:xfrm>
          <a:off x="16268700" y="65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26561</xdr:rowOff>
    </xdr:from>
    <xdr:ext cx="469744" cy="259045"/>
    <xdr:sp macro="" textlink="">
      <xdr:nvSpPr>
        <xdr:cNvPr id="542" name="災害復旧事業費該当値テキスト"/>
        <xdr:cNvSpPr txBox="1"/>
      </xdr:nvSpPr>
      <xdr:spPr>
        <a:xfrm>
          <a:off x="16370300" y="65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64021</xdr:rowOff>
    </xdr:from>
    <xdr:to>
      <xdr:col>81</xdr:col>
      <xdr:colOff>101600</xdr:colOff>
      <xdr:row>38</xdr:row>
      <xdr:rowOff>165621</xdr:rowOff>
    </xdr:to>
    <xdr:sp macro="" textlink="">
      <xdr:nvSpPr>
        <xdr:cNvPr id="543" name="楕円 542"/>
        <xdr:cNvSpPr/>
      </xdr:nvSpPr>
      <xdr:spPr>
        <a:xfrm>
          <a:off x="15430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156748</xdr:rowOff>
    </xdr:from>
    <xdr:ext cx="469744" cy="259045"/>
    <xdr:sp macro="" textlink="">
      <xdr:nvSpPr>
        <xdr:cNvPr id="544" name="テキスト ボックス 543"/>
        <xdr:cNvSpPr txBox="1"/>
      </xdr:nvSpPr>
      <xdr:spPr>
        <a:xfrm>
          <a:off x="15246428"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40666</xdr:rowOff>
    </xdr:from>
    <xdr:to>
      <xdr:col>76</xdr:col>
      <xdr:colOff>165100</xdr:colOff>
      <xdr:row>38</xdr:row>
      <xdr:rowOff>142266</xdr:rowOff>
    </xdr:to>
    <xdr:sp macro="" textlink="">
      <xdr:nvSpPr>
        <xdr:cNvPr id="545" name="楕円 544"/>
        <xdr:cNvSpPr/>
      </xdr:nvSpPr>
      <xdr:spPr>
        <a:xfrm>
          <a:off x="14541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158792</xdr:rowOff>
    </xdr:from>
    <xdr:ext cx="469744" cy="259045"/>
    <xdr:sp macro="" textlink="">
      <xdr:nvSpPr>
        <xdr:cNvPr id="546" name="テキスト ボックス 545"/>
        <xdr:cNvSpPr txBox="1"/>
      </xdr:nvSpPr>
      <xdr:spPr>
        <a:xfrm>
          <a:off x="14357428" y="63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124981</xdr:rowOff>
    </xdr:from>
    <xdr:to>
      <xdr:col>72</xdr:col>
      <xdr:colOff>38100</xdr:colOff>
      <xdr:row>39</xdr:row>
      <xdr:rowOff>55131</xdr:rowOff>
    </xdr:to>
    <xdr:sp macro="" textlink="">
      <xdr:nvSpPr>
        <xdr:cNvPr id="547" name="楕円 546"/>
        <xdr:cNvSpPr/>
      </xdr:nvSpPr>
      <xdr:spPr>
        <a:xfrm>
          <a:off x="136525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46258</xdr:rowOff>
    </xdr:from>
    <xdr:ext cx="469744" cy="259045"/>
    <xdr:sp macro="" textlink="">
      <xdr:nvSpPr>
        <xdr:cNvPr id="548" name="テキスト ボックス 547"/>
        <xdr:cNvSpPr txBox="1"/>
      </xdr:nvSpPr>
      <xdr:spPr>
        <a:xfrm>
          <a:off x="13468428" y="67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120129</xdr:rowOff>
    </xdr:from>
    <xdr:to>
      <xdr:col>67</xdr:col>
      <xdr:colOff>101600</xdr:colOff>
      <xdr:row>39</xdr:row>
      <xdr:rowOff>50279</xdr:rowOff>
    </xdr:to>
    <xdr:sp macro="" textlink="">
      <xdr:nvSpPr>
        <xdr:cNvPr id="549" name="楕円 548"/>
        <xdr:cNvSpPr/>
      </xdr:nvSpPr>
      <xdr:spPr>
        <a:xfrm>
          <a:off x="12763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41406</xdr:rowOff>
    </xdr:from>
    <xdr:ext cx="469744" cy="259045"/>
    <xdr:sp macro="" textlink="">
      <xdr:nvSpPr>
        <xdr:cNvPr id="550" name="テキスト ボックス 549"/>
        <xdr:cNvSpPr txBox="1"/>
      </xdr:nvSpPr>
      <xdr:spPr>
        <a:xfrm>
          <a:off x="12579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43659</xdr:rowOff>
    </xdr:from>
    <xdr:to>
      <xdr:col>85</xdr:col>
      <xdr:colOff>127000</xdr:colOff>
      <xdr:row>78</xdr:row>
      <xdr:rowOff>48845</xdr:rowOff>
    </xdr:to>
    <xdr:cxnSp macro="">
      <xdr:nvCxnSpPr>
        <xdr:cNvPr id="632" name="直線コネクタ 631"/>
        <xdr:cNvCxnSpPr/>
      </xdr:nvCxnSpPr>
      <xdr:spPr>
        <a:xfrm flipV="1">
          <a:off x="15481300" y="13416759"/>
          <a:ext cx="8382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48845</xdr:rowOff>
    </xdr:from>
    <xdr:to>
      <xdr:col>81</xdr:col>
      <xdr:colOff>50800</xdr:colOff>
      <xdr:row>78</xdr:row>
      <xdr:rowOff>50171</xdr:rowOff>
    </xdr:to>
    <xdr:cxnSp macro="">
      <xdr:nvCxnSpPr>
        <xdr:cNvPr id="635" name="直線コネクタ 634"/>
        <xdr:cNvCxnSpPr/>
      </xdr:nvCxnSpPr>
      <xdr:spPr>
        <a:xfrm flipV="1">
          <a:off x="14592300" y="13421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46862</xdr:rowOff>
    </xdr:from>
    <xdr:to>
      <xdr:col>76</xdr:col>
      <xdr:colOff>114300</xdr:colOff>
      <xdr:row>78</xdr:row>
      <xdr:rowOff>50171</xdr:rowOff>
    </xdr:to>
    <xdr:cxnSp macro="">
      <xdr:nvCxnSpPr>
        <xdr:cNvPr id="638" name="直線コネクタ 637"/>
        <xdr:cNvCxnSpPr/>
      </xdr:nvCxnSpPr>
      <xdr:spPr>
        <a:xfrm>
          <a:off x="13703300" y="13419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46862</xdr:rowOff>
    </xdr:from>
    <xdr:to>
      <xdr:col>71</xdr:col>
      <xdr:colOff>177800</xdr:colOff>
      <xdr:row>78</xdr:row>
      <xdr:rowOff>48051</xdr:rowOff>
    </xdr:to>
    <xdr:cxnSp macro="">
      <xdr:nvCxnSpPr>
        <xdr:cNvPr id="641" name="直線コネクタ 640"/>
        <xdr:cNvCxnSpPr/>
      </xdr:nvCxnSpPr>
      <xdr:spPr>
        <a:xfrm flipV="1">
          <a:off x="12814300" y="13419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164309</xdr:rowOff>
    </xdr:from>
    <xdr:to>
      <xdr:col>85</xdr:col>
      <xdr:colOff>177800</xdr:colOff>
      <xdr:row>78</xdr:row>
      <xdr:rowOff>94459</xdr:rowOff>
    </xdr:to>
    <xdr:sp macro="" textlink="">
      <xdr:nvSpPr>
        <xdr:cNvPr id="651" name="楕円 650"/>
        <xdr:cNvSpPr/>
      </xdr:nvSpPr>
      <xdr:spPr>
        <a:xfrm>
          <a:off x="162687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142736</xdr:rowOff>
    </xdr:from>
    <xdr:ext cx="534377" cy="259045"/>
    <xdr:sp macro="" textlink="">
      <xdr:nvSpPr>
        <xdr:cNvPr id="652" name="公債費該当値テキスト"/>
        <xdr:cNvSpPr txBox="1"/>
      </xdr:nvSpPr>
      <xdr:spPr>
        <a:xfrm>
          <a:off x="16370300" y="133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169495</xdr:rowOff>
    </xdr:from>
    <xdr:to>
      <xdr:col>81</xdr:col>
      <xdr:colOff>101600</xdr:colOff>
      <xdr:row>78</xdr:row>
      <xdr:rowOff>99645</xdr:rowOff>
    </xdr:to>
    <xdr:sp macro="" textlink="">
      <xdr:nvSpPr>
        <xdr:cNvPr id="653" name="楕円 652"/>
        <xdr:cNvSpPr/>
      </xdr:nvSpPr>
      <xdr:spPr>
        <a:xfrm>
          <a:off x="154305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90772</xdr:rowOff>
    </xdr:from>
    <xdr:ext cx="534377" cy="259045"/>
    <xdr:sp macro="" textlink="">
      <xdr:nvSpPr>
        <xdr:cNvPr id="654" name="テキスト ボックス 653"/>
        <xdr:cNvSpPr txBox="1"/>
      </xdr:nvSpPr>
      <xdr:spPr>
        <a:xfrm>
          <a:off x="15214111" y="134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170821</xdr:rowOff>
    </xdr:from>
    <xdr:to>
      <xdr:col>76</xdr:col>
      <xdr:colOff>165100</xdr:colOff>
      <xdr:row>78</xdr:row>
      <xdr:rowOff>100971</xdr:rowOff>
    </xdr:to>
    <xdr:sp macro="" textlink="">
      <xdr:nvSpPr>
        <xdr:cNvPr id="655" name="楕円 654"/>
        <xdr:cNvSpPr/>
      </xdr:nvSpPr>
      <xdr:spPr>
        <a:xfrm>
          <a:off x="14541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92098</xdr:rowOff>
    </xdr:from>
    <xdr:ext cx="534377" cy="259045"/>
    <xdr:sp macro="" textlink="">
      <xdr:nvSpPr>
        <xdr:cNvPr id="656" name="テキスト ボックス 655"/>
        <xdr:cNvSpPr txBox="1"/>
      </xdr:nvSpPr>
      <xdr:spPr>
        <a:xfrm>
          <a:off x="14325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167512</xdr:rowOff>
    </xdr:from>
    <xdr:to>
      <xdr:col>72</xdr:col>
      <xdr:colOff>38100</xdr:colOff>
      <xdr:row>78</xdr:row>
      <xdr:rowOff>97662</xdr:rowOff>
    </xdr:to>
    <xdr:sp macro="" textlink="">
      <xdr:nvSpPr>
        <xdr:cNvPr id="657" name="楕円 656"/>
        <xdr:cNvSpPr/>
      </xdr:nvSpPr>
      <xdr:spPr>
        <a:xfrm>
          <a:off x="13652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88789</xdr:rowOff>
    </xdr:from>
    <xdr:ext cx="534377" cy="259045"/>
    <xdr:sp macro="" textlink="">
      <xdr:nvSpPr>
        <xdr:cNvPr id="658" name="テキスト ボックス 657"/>
        <xdr:cNvSpPr txBox="1"/>
      </xdr:nvSpPr>
      <xdr:spPr>
        <a:xfrm>
          <a:off x="13436111" y="13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168701</xdr:rowOff>
    </xdr:from>
    <xdr:to>
      <xdr:col>67</xdr:col>
      <xdr:colOff>101600</xdr:colOff>
      <xdr:row>78</xdr:row>
      <xdr:rowOff>98851</xdr:rowOff>
    </xdr:to>
    <xdr:sp macro="" textlink="">
      <xdr:nvSpPr>
        <xdr:cNvPr id="659" name="楕円 658"/>
        <xdr:cNvSpPr/>
      </xdr:nvSpPr>
      <xdr:spPr>
        <a:xfrm>
          <a:off x="12763500" y="133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89978</xdr:rowOff>
    </xdr:from>
    <xdr:ext cx="534377" cy="259045"/>
    <xdr:sp macro="" textlink="">
      <xdr:nvSpPr>
        <xdr:cNvPr id="660" name="テキスト ボックス 659"/>
        <xdr:cNvSpPr txBox="1"/>
      </xdr:nvSpPr>
      <xdr:spPr>
        <a:xfrm>
          <a:off x="12547111" y="134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125789</xdr:rowOff>
    </xdr:from>
    <xdr:to>
      <xdr:col>85</xdr:col>
      <xdr:colOff>127000</xdr:colOff>
      <xdr:row>98</xdr:row>
      <xdr:rowOff>127851</xdr:rowOff>
    </xdr:to>
    <xdr:cxnSp macro="">
      <xdr:nvCxnSpPr>
        <xdr:cNvPr id="687" name="直線コネクタ 686"/>
        <xdr:cNvCxnSpPr/>
      </xdr:nvCxnSpPr>
      <xdr:spPr>
        <a:xfrm>
          <a:off x="15481300" y="16927889"/>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125789</xdr:rowOff>
    </xdr:from>
    <xdr:to>
      <xdr:col>81</xdr:col>
      <xdr:colOff>50800</xdr:colOff>
      <xdr:row>98</xdr:row>
      <xdr:rowOff>130600</xdr:rowOff>
    </xdr:to>
    <xdr:cxnSp macro="">
      <xdr:nvCxnSpPr>
        <xdr:cNvPr id="690" name="直線コネクタ 689"/>
        <xdr:cNvCxnSpPr/>
      </xdr:nvCxnSpPr>
      <xdr:spPr>
        <a:xfrm flipV="1">
          <a:off x="14592300" y="1692788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130600</xdr:rowOff>
    </xdr:from>
    <xdr:to>
      <xdr:col>76</xdr:col>
      <xdr:colOff>114300</xdr:colOff>
      <xdr:row>98</xdr:row>
      <xdr:rowOff>134248</xdr:rowOff>
    </xdr:to>
    <xdr:cxnSp macro="">
      <xdr:nvCxnSpPr>
        <xdr:cNvPr id="693" name="直線コネクタ 692"/>
        <xdr:cNvCxnSpPr/>
      </xdr:nvCxnSpPr>
      <xdr:spPr>
        <a:xfrm flipV="1">
          <a:off x="13703300" y="16932700"/>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134248</xdr:rowOff>
    </xdr:from>
    <xdr:to>
      <xdr:col>71</xdr:col>
      <xdr:colOff>177800</xdr:colOff>
      <xdr:row>98</xdr:row>
      <xdr:rowOff>135482</xdr:rowOff>
    </xdr:to>
    <xdr:cxnSp macro="">
      <xdr:nvCxnSpPr>
        <xdr:cNvPr id="696" name="直線コネクタ 695"/>
        <xdr:cNvCxnSpPr/>
      </xdr:nvCxnSpPr>
      <xdr:spPr>
        <a:xfrm flipV="1">
          <a:off x="12814300" y="1693634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77051</xdr:rowOff>
    </xdr:from>
    <xdr:to>
      <xdr:col>85</xdr:col>
      <xdr:colOff>177800</xdr:colOff>
      <xdr:row>99</xdr:row>
      <xdr:rowOff>7201</xdr:rowOff>
    </xdr:to>
    <xdr:sp macro="" textlink="">
      <xdr:nvSpPr>
        <xdr:cNvPr id="706" name="楕円 705"/>
        <xdr:cNvSpPr/>
      </xdr:nvSpPr>
      <xdr:spPr>
        <a:xfrm>
          <a:off x="162687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74989</xdr:rowOff>
    </xdr:from>
    <xdr:to>
      <xdr:col>81</xdr:col>
      <xdr:colOff>101600</xdr:colOff>
      <xdr:row>99</xdr:row>
      <xdr:rowOff>5139</xdr:rowOff>
    </xdr:to>
    <xdr:sp macro="" textlink="">
      <xdr:nvSpPr>
        <xdr:cNvPr id="708" name="楕円 707"/>
        <xdr:cNvSpPr/>
      </xdr:nvSpPr>
      <xdr:spPr>
        <a:xfrm>
          <a:off x="15430500" y="168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167716</xdr:rowOff>
    </xdr:from>
    <xdr:ext cx="469744" cy="259045"/>
    <xdr:sp macro="" textlink="">
      <xdr:nvSpPr>
        <xdr:cNvPr id="709" name="テキスト ボックス 708"/>
        <xdr:cNvSpPr txBox="1"/>
      </xdr:nvSpPr>
      <xdr:spPr>
        <a:xfrm>
          <a:off x="15246428" y="169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79800</xdr:rowOff>
    </xdr:from>
    <xdr:to>
      <xdr:col>76</xdr:col>
      <xdr:colOff>165100</xdr:colOff>
      <xdr:row>99</xdr:row>
      <xdr:rowOff>9950</xdr:rowOff>
    </xdr:to>
    <xdr:sp macro="" textlink="">
      <xdr:nvSpPr>
        <xdr:cNvPr id="710" name="楕円 709"/>
        <xdr:cNvSpPr/>
      </xdr:nvSpPr>
      <xdr:spPr>
        <a:xfrm>
          <a:off x="14541500" y="16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1077</xdr:rowOff>
    </xdr:from>
    <xdr:ext cx="469744" cy="259045"/>
    <xdr:sp macro="" textlink="">
      <xdr:nvSpPr>
        <xdr:cNvPr id="711" name="テキスト ボックス 710"/>
        <xdr:cNvSpPr txBox="1"/>
      </xdr:nvSpPr>
      <xdr:spPr>
        <a:xfrm>
          <a:off x="14357428" y="169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83448</xdr:rowOff>
    </xdr:from>
    <xdr:to>
      <xdr:col>72</xdr:col>
      <xdr:colOff>38100</xdr:colOff>
      <xdr:row>99</xdr:row>
      <xdr:rowOff>13598</xdr:rowOff>
    </xdr:to>
    <xdr:sp macro="" textlink="">
      <xdr:nvSpPr>
        <xdr:cNvPr id="712" name="楕円 711"/>
        <xdr:cNvSpPr/>
      </xdr:nvSpPr>
      <xdr:spPr>
        <a:xfrm>
          <a:off x="13652500" y="168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4725</xdr:rowOff>
    </xdr:from>
    <xdr:ext cx="469744" cy="259045"/>
    <xdr:sp macro="" textlink="">
      <xdr:nvSpPr>
        <xdr:cNvPr id="713" name="テキスト ボックス 712"/>
        <xdr:cNvSpPr txBox="1"/>
      </xdr:nvSpPr>
      <xdr:spPr>
        <a:xfrm>
          <a:off x="13468428" y="169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84682</xdr:rowOff>
    </xdr:from>
    <xdr:to>
      <xdr:col>67</xdr:col>
      <xdr:colOff>101600</xdr:colOff>
      <xdr:row>99</xdr:row>
      <xdr:rowOff>14832</xdr:rowOff>
    </xdr:to>
    <xdr:sp macro="" textlink="">
      <xdr:nvSpPr>
        <xdr:cNvPr id="714" name="楕円 713"/>
        <xdr:cNvSpPr/>
      </xdr:nvSpPr>
      <xdr:spPr>
        <a:xfrm>
          <a:off x="12763500" y="168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5959</xdr:rowOff>
    </xdr:from>
    <xdr:ext cx="469744" cy="259045"/>
    <xdr:sp macro="" textlink="">
      <xdr:nvSpPr>
        <xdr:cNvPr id="715" name="テキスト ボックス 714"/>
        <xdr:cNvSpPr txBox="1"/>
      </xdr:nvSpPr>
      <xdr:spPr>
        <a:xfrm>
          <a:off x="12579428" y="1697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70434</xdr:rowOff>
    </xdr:from>
    <xdr:to>
      <xdr:col>116</xdr:col>
      <xdr:colOff>63500</xdr:colOff>
      <xdr:row>38</xdr:row>
      <xdr:rowOff>107559</xdr:rowOff>
    </xdr:to>
    <xdr:cxnSp macro="">
      <xdr:nvCxnSpPr>
        <xdr:cNvPr id="742" name="直線コネクタ 741"/>
        <xdr:cNvCxnSpPr/>
      </xdr:nvCxnSpPr>
      <xdr:spPr>
        <a:xfrm>
          <a:off x="21323300" y="6585534"/>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58821</xdr:rowOff>
    </xdr:from>
    <xdr:to>
      <xdr:col>111</xdr:col>
      <xdr:colOff>177800</xdr:colOff>
      <xdr:row>38</xdr:row>
      <xdr:rowOff>70434</xdr:rowOff>
    </xdr:to>
    <xdr:cxnSp macro="">
      <xdr:nvCxnSpPr>
        <xdr:cNvPr id="745" name="直線コネクタ 744"/>
        <xdr:cNvCxnSpPr/>
      </xdr:nvCxnSpPr>
      <xdr:spPr>
        <a:xfrm>
          <a:off x="20434300" y="6573921"/>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58821</xdr:rowOff>
    </xdr:from>
    <xdr:to>
      <xdr:col>107</xdr:col>
      <xdr:colOff>50800</xdr:colOff>
      <xdr:row>38</xdr:row>
      <xdr:rowOff>88265</xdr:rowOff>
    </xdr:to>
    <xdr:cxnSp macro="">
      <xdr:nvCxnSpPr>
        <xdr:cNvPr id="748" name="直線コネクタ 747"/>
        <xdr:cNvCxnSpPr/>
      </xdr:nvCxnSpPr>
      <xdr:spPr>
        <a:xfrm flipV="1">
          <a:off x="19545300" y="6573921"/>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88265</xdr:rowOff>
    </xdr:from>
    <xdr:to>
      <xdr:col>102</xdr:col>
      <xdr:colOff>114300</xdr:colOff>
      <xdr:row>38</xdr:row>
      <xdr:rowOff>106096</xdr:rowOff>
    </xdr:to>
    <xdr:cxnSp macro="">
      <xdr:nvCxnSpPr>
        <xdr:cNvPr id="751" name="直線コネクタ 750"/>
        <xdr:cNvCxnSpPr/>
      </xdr:nvCxnSpPr>
      <xdr:spPr>
        <a:xfrm flipV="1">
          <a:off x="18656300" y="660336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56759</xdr:rowOff>
    </xdr:from>
    <xdr:to>
      <xdr:col>116</xdr:col>
      <xdr:colOff>114300</xdr:colOff>
      <xdr:row>38</xdr:row>
      <xdr:rowOff>158359</xdr:rowOff>
    </xdr:to>
    <xdr:sp macro="" textlink="">
      <xdr:nvSpPr>
        <xdr:cNvPr id="761" name="楕円 760"/>
        <xdr:cNvSpPr/>
      </xdr:nvSpPr>
      <xdr:spPr>
        <a:xfrm>
          <a:off x="221107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143136</xdr:rowOff>
    </xdr:from>
    <xdr:ext cx="378565" cy="259045"/>
    <xdr:sp macro="" textlink="">
      <xdr:nvSpPr>
        <xdr:cNvPr id="762" name="投資及び出資金該当値テキスト"/>
        <xdr:cNvSpPr txBox="1"/>
      </xdr:nvSpPr>
      <xdr:spPr>
        <a:xfrm>
          <a:off x="22212300" y="648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19634</xdr:rowOff>
    </xdr:from>
    <xdr:to>
      <xdr:col>112</xdr:col>
      <xdr:colOff>38100</xdr:colOff>
      <xdr:row>38</xdr:row>
      <xdr:rowOff>121234</xdr:rowOff>
    </xdr:to>
    <xdr:sp macro="" textlink="">
      <xdr:nvSpPr>
        <xdr:cNvPr id="763" name="楕円 762"/>
        <xdr:cNvSpPr/>
      </xdr:nvSpPr>
      <xdr:spPr>
        <a:xfrm>
          <a:off x="2127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112361</xdr:rowOff>
    </xdr:from>
    <xdr:ext cx="469744" cy="259045"/>
    <xdr:sp macro="" textlink="">
      <xdr:nvSpPr>
        <xdr:cNvPr id="764" name="テキスト ボックス 763"/>
        <xdr:cNvSpPr txBox="1"/>
      </xdr:nvSpPr>
      <xdr:spPr>
        <a:xfrm>
          <a:off x="21088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8021</xdr:rowOff>
    </xdr:from>
    <xdr:to>
      <xdr:col>107</xdr:col>
      <xdr:colOff>101600</xdr:colOff>
      <xdr:row>38</xdr:row>
      <xdr:rowOff>109621</xdr:rowOff>
    </xdr:to>
    <xdr:sp macro="" textlink="">
      <xdr:nvSpPr>
        <xdr:cNvPr id="765" name="楕円 764"/>
        <xdr:cNvSpPr/>
      </xdr:nvSpPr>
      <xdr:spPr>
        <a:xfrm>
          <a:off x="20383500" y="65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100748</xdr:rowOff>
    </xdr:from>
    <xdr:ext cx="469744" cy="259045"/>
    <xdr:sp macro="" textlink="">
      <xdr:nvSpPr>
        <xdr:cNvPr id="766" name="テキスト ボックス 765"/>
        <xdr:cNvSpPr txBox="1"/>
      </xdr:nvSpPr>
      <xdr:spPr>
        <a:xfrm>
          <a:off x="20199428" y="661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37465</xdr:rowOff>
    </xdr:from>
    <xdr:to>
      <xdr:col>102</xdr:col>
      <xdr:colOff>165100</xdr:colOff>
      <xdr:row>38</xdr:row>
      <xdr:rowOff>139065</xdr:rowOff>
    </xdr:to>
    <xdr:sp macro="" textlink="">
      <xdr:nvSpPr>
        <xdr:cNvPr id="767" name="楕円 766"/>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130192</xdr:rowOff>
    </xdr:from>
    <xdr:ext cx="469744" cy="259045"/>
    <xdr:sp macro="" textlink="">
      <xdr:nvSpPr>
        <xdr:cNvPr id="768" name="テキスト ボックス 767"/>
        <xdr:cNvSpPr txBox="1"/>
      </xdr:nvSpPr>
      <xdr:spPr>
        <a:xfrm>
          <a:off x="19310428"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55296</xdr:rowOff>
    </xdr:from>
    <xdr:to>
      <xdr:col>98</xdr:col>
      <xdr:colOff>38100</xdr:colOff>
      <xdr:row>38</xdr:row>
      <xdr:rowOff>156896</xdr:rowOff>
    </xdr:to>
    <xdr:sp macro="" textlink="">
      <xdr:nvSpPr>
        <xdr:cNvPr id="769" name="楕円 768"/>
        <xdr:cNvSpPr/>
      </xdr:nvSpPr>
      <xdr:spPr>
        <a:xfrm>
          <a:off x="18605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148023</xdr:rowOff>
    </xdr:from>
    <xdr:ext cx="378565" cy="259045"/>
    <xdr:sp macro="" textlink="">
      <xdr:nvSpPr>
        <xdr:cNvPr id="770" name="テキスト ボックス 769"/>
        <xdr:cNvSpPr txBox="1"/>
      </xdr:nvSpPr>
      <xdr:spPr>
        <a:xfrm>
          <a:off x="18467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167181</xdr:rowOff>
    </xdr:from>
    <xdr:to>
      <xdr:col>116</xdr:col>
      <xdr:colOff>63500</xdr:colOff>
      <xdr:row>59</xdr:row>
      <xdr:rowOff>27261</xdr:rowOff>
    </xdr:to>
    <xdr:cxnSp macro="">
      <xdr:nvCxnSpPr>
        <xdr:cNvPr id="801" name="直線コネクタ 800"/>
        <xdr:cNvCxnSpPr/>
      </xdr:nvCxnSpPr>
      <xdr:spPr>
        <a:xfrm flipV="1">
          <a:off x="21323300" y="10111281"/>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27261</xdr:rowOff>
    </xdr:from>
    <xdr:to>
      <xdr:col>111</xdr:col>
      <xdr:colOff>177800</xdr:colOff>
      <xdr:row>59</xdr:row>
      <xdr:rowOff>27882</xdr:rowOff>
    </xdr:to>
    <xdr:cxnSp macro="">
      <xdr:nvCxnSpPr>
        <xdr:cNvPr id="804" name="直線コネクタ 803"/>
        <xdr:cNvCxnSpPr/>
      </xdr:nvCxnSpPr>
      <xdr:spPr>
        <a:xfrm flipV="1">
          <a:off x="20434300" y="1014281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27882</xdr:rowOff>
    </xdr:from>
    <xdr:to>
      <xdr:col>107</xdr:col>
      <xdr:colOff>50800</xdr:colOff>
      <xdr:row>59</xdr:row>
      <xdr:rowOff>28111</xdr:rowOff>
    </xdr:to>
    <xdr:cxnSp macro="">
      <xdr:nvCxnSpPr>
        <xdr:cNvPr id="807" name="直線コネクタ 806"/>
        <xdr:cNvCxnSpPr/>
      </xdr:nvCxnSpPr>
      <xdr:spPr>
        <a:xfrm flipV="1">
          <a:off x="19545300" y="10143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28111</xdr:rowOff>
    </xdr:from>
    <xdr:to>
      <xdr:col>102</xdr:col>
      <xdr:colOff>114300</xdr:colOff>
      <xdr:row>59</xdr:row>
      <xdr:rowOff>28584</xdr:rowOff>
    </xdr:to>
    <xdr:cxnSp macro="">
      <xdr:nvCxnSpPr>
        <xdr:cNvPr id="810" name="直線コネクタ 809"/>
        <xdr:cNvCxnSpPr/>
      </xdr:nvCxnSpPr>
      <xdr:spPr>
        <a:xfrm flipV="1">
          <a:off x="18656300" y="10143661"/>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116381</xdr:rowOff>
    </xdr:from>
    <xdr:to>
      <xdr:col>116</xdr:col>
      <xdr:colOff>114300</xdr:colOff>
      <xdr:row>59</xdr:row>
      <xdr:rowOff>46531</xdr:rowOff>
    </xdr:to>
    <xdr:sp macro="" textlink="">
      <xdr:nvSpPr>
        <xdr:cNvPr id="820" name="楕円 819"/>
        <xdr:cNvSpPr/>
      </xdr:nvSpPr>
      <xdr:spPr>
        <a:xfrm>
          <a:off x="22110700" y="100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75758</xdr:rowOff>
    </xdr:from>
    <xdr:ext cx="469744" cy="259045"/>
    <xdr:sp macro="" textlink="">
      <xdr:nvSpPr>
        <xdr:cNvPr id="821" name="貸付金該当値テキスト"/>
        <xdr:cNvSpPr txBox="1"/>
      </xdr:nvSpPr>
      <xdr:spPr>
        <a:xfrm>
          <a:off x="22212300" y="98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147911</xdr:rowOff>
    </xdr:from>
    <xdr:to>
      <xdr:col>112</xdr:col>
      <xdr:colOff>38100</xdr:colOff>
      <xdr:row>59</xdr:row>
      <xdr:rowOff>78061</xdr:rowOff>
    </xdr:to>
    <xdr:sp macro="" textlink="">
      <xdr:nvSpPr>
        <xdr:cNvPr id="822" name="楕円 821"/>
        <xdr:cNvSpPr/>
      </xdr:nvSpPr>
      <xdr:spPr>
        <a:xfrm>
          <a:off x="21272500" y="100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69188</xdr:rowOff>
    </xdr:from>
    <xdr:ext cx="469744" cy="259045"/>
    <xdr:sp macro="" textlink="">
      <xdr:nvSpPr>
        <xdr:cNvPr id="823" name="テキスト ボックス 822"/>
        <xdr:cNvSpPr txBox="1"/>
      </xdr:nvSpPr>
      <xdr:spPr>
        <a:xfrm>
          <a:off x="21088428" y="101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148532</xdr:rowOff>
    </xdr:from>
    <xdr:to>
      <xdr:col>107</xdr:col>
      <xdr:colOff>101600</xdr:colOff>
      <xdr:row>59</xdr:row>
      <xdr:rowOff>78682</xdr:rowOff>
    </xdr:to>
    <xdr:sp macro="" textlink="">
      <xdr:nvSpPr>
        <xdr:cNvPr id="824" name="楕円 823"/>
        <xdr:cNvSpPr/>
      </xdr:nvSpPr>
      <xdr:spPr>
        <a:xfrm>
          <a:off x="20383500" y="10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69809</xdr:rowOff>
    </xdr:from>
    <xdr:ext cx="469744" cy="259045"/>
    <xdr:sp macro="" textlink="">
      <xdr:nvSpPr>
        <xdr:cNvPr id="825" name="テキスト ボックス 824"/>
        <xdr:cNvSpPr txBox="1"/>
      </xdr:nvSpPr>
      <xdr:spPr>
        <a:xfrm>
          <a:off x="20199428" y="101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148761</xdr:rowOff>
    </xdr:from>
    <xdr:to>
      <xdr:col>102</xdr:col>
      <xdr:colOff>165100</xdr:colOff>
      <xdr:row>59</xdr:row>
      <xdr:rowOff>78911</xdr:rowOff>
    </xdr:to>
    <xdr:sp macro="" textlink="">
      <xdr:nvSpPr>
        <xdr:cNvPr id="826" name="楕円 825"/>
        <xdr:cNvSpPr/>
      </xdr:nvSpPr>
      <xdr:spPr>
        <a:xfrm>
          <a:off x="19494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70038</xdr:rowOff>
    </xdr:from>
    <xdr:ext cx="469744" cy="259045"/>
    <xdr:sp macro="" textlink="">
      <xdr:nvSpPr>
        <xdr:cNvPr id="827" name="テキスト ボックス 826"/>
        <xdr:cNvSpPr txBox="1"/>
      </xdr:nvSpPr>
      <xdr:spPr>
        <a:xfrm>
          <a:off x="19310428" y="101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149234</xdr:rowOff>
    </xdr:from>
    <xdr:to>
      <xdr:col>98</xdr:col>
      <xdr:colOff>38100</xdr:colOff>
      <xdr:row>59</xdr:row>
      <xdr:rowOff>79384</xdr:rowOff>
    </xdr:to>
    <xdr:sp macro="" textlink="">
      <xdr:nvSpPr>
        <xdr:cNvPr id="828" name="楕円 827"/>
        <xdr:cNvSpPr/>
      </xdr:nvSpPr>
      <xdr:spPr>
        <a:xfrm>
          <a:off x="18605500" y="10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70511</xdr:rowOff>
    </xdr:from>
    <xdr:ext cx="469744" cy="259045"/>
    <xdr:sp macro="" textlink="">
      <xdr:nvSpPr>
        <xdr:cNvPr id="829" name="テキスト ボックス 828"/>
        <xdr:cNvSpPr txBox="1"/>
      </xdr:nvSpPr>
      <xdr:spPr>
        <a:xfrm>
          <a:off x="18421428" y="101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147396</xdr:rowOff>
    </xdr:from>
    <xdr:to>
      <xdr:col>116</xdr:col>
      <xdr:colOff>63500</xdr:colOff>
      <xdr:row>75</xdr:row>
      <xdr:rowOff>49232</xdr:rowOff>
    </xdr:to>
    <xdr:cxnSp macro="">
      <xdr:nvCxnSpPr>
        <xdr:cNvPr id="859" name="直線コネクタ 858"/>
        <xdr:cNvCxnSpPr/>
      </xdr:nvCxnSpPr>
      <xdr:spPr>
        <a:xfrm flipV="1">
          <a:off x="21323300" y="12834696"/>
          <a:ext cx="838200" cy="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34982</xdr:rowOff>
    </xdr:from>
    <xdr:to>
      <xdr:col>111</xdr:col>
      <xdr:colOff>177800</xdr:colOff>
      <xdr:row>75</xdr:row>
      <xdr:rowOff>49232</xdr:rowOff>
    </xdr:to>
    <xdr:cxnSp macro="">
      <xdr:nvCxnSpPr>
        <xdr:cNvPr id="862" name="直線コネクタ 861"/>
        <xdr:cNvCxnSpPr/>
      </xdr:nvCxnSpPr>
      <xdr:spPr>
        <a:xfrm>
          <a:off x="20434300" y="12379382"/>
          <a:ext cx="889000" cy="5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34982</xdr:rowOff>
    </xdr:from>
    <xdr:to>
      <xdr:col>107</xdr:col>
      <xdr:colOff>50800</xdr:colOff>
      <xdr:row>72</xdr:row>
      <xdr:rowOff>50527</xdr:rowOff>
    </xdr:to>
    <xdr:cxnSp macro="">
      <xdr:nvCxnSpPr>
        <xdr:cNvPr id="865" name="直線コネクタ 864"/>
        <xdr:cNvCxnSpPr/>
      </xdr:nvCxnSpPr>
      <xdr:spPr>
        <a:xfrm flipV="1">
          <a:off x="19545300" y="1237938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50527</xdr:rowOff>
    </xdr:from>
    <xdr:to>
      <xdr:col>102</xdr:col>
      <xdr:colOff>114300</xdr:colOff>
      <xdr:row>72</xdr:row>
      <xdr:rowOff>74492</xdr:rowOff>
    </xdr:to>
    <xdr:cxnSp macro="">
      <xdr:nvCxnSpPr>
        <xdr:cNvPr id="868" name="直線コネクタ 867"/>
        <xdr:cNvCxnSpPr/>
      </xdr:nvCxnSpPr>
      <xdr:spPr>
        <a:xfrm flipV="1">
          <a:off x="18656300" y="12394927"/>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96596</xdr:rowOff>
    </xdr:from>
    <xdr:to>
      <xdr:col>116</xdr:col>
      <xdr:colOff>114300</xdr:colOff>
      <xdr:row>75</xdr:row>
      <xdr:rowOff>26746</xdr:rowOff>
    </xdr:to>
    <xdr:sp macro="" textlink="">
      <xdr:nvSpPr>
        <xdr:cNvPr id="878" name="楕円 877"/>
        <xdr:cNvSpPr/>
      </xdr:nvSpPr>
      <xdr:spPr>
        <a:xfrm>
          <a:off x="22110700" y="127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119473</xdr:rowOff>
    </xdr:from>
    <xdr:ext cx="534377" cy="259045"/>
    <xdr:sp macro="" textlink="">
      <xdr:nvSpPr>
        <xdr:cNvPr id="879" name="繰出金該当値テキスト"/>
        <xdr:cNvSpPr txBox="1"/>
      </xdr:nvSpPr>
      <xdr:spPr>
        <a:xfrm>
          <a:off x="22212300" y="126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169882</xdr:rowOff>
    </xdr:from>
    <xdr:to>
      <xdr:col>112</xdr:col>
      <xdr:colOff>38100</xdr:colOff>
      <xdr:row>75</xdr:row>
      <xdr:rowOff>100032</xdr:rowOff>
    </xdr:to>
    <xdr:sp macro="" textlink="">
      <xdr:nvSpPr>
        <xdr:cNvPr id="880" name="楕円 879"/>
        <xdr:cNvSpPr/>
      </xdr:nvSpPr>
      <xdr:spPr>
        <a:xfrm>
          <a:off x="21272500" y="128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91159</xdr:rowOff>
    </xdr:from>
    <xdr:ext cx="534377" cy="259045"/>
    <xdr:sp macro="" textlink="">
      <xdr:nvSpPr>
        <xdr:cNvPr id="881" name="テキスト ボックス 880"/>
        <xdr:cNvSpPr txBox="1"/>
      </xdr:nvSpPr>
      <xdr:spPr>
        <a:xfrm>
          <a:off x="21056111" y="129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155632</xdr:rowOff>
    </xdr:from>
    <xdr:to>
      <xdr:col>107</xdr:col>
      <xdr:colOff>101600</xdr:colOff>
      <xdr:row>72</xdr:row>
      <xdr:rowOff>85782</xdr:rowOff>
    </xdr:to>
    <xdr:sp macro="" textlink="">
      <xdr:nvSpPr>
        <xdr:cNvPr id="882" name="楕円 881"/>
        <xdr:cNvSpPr/>
      </xdr:nvSpPr>
      <xdr:spPr>
        <a:xfrm>
          <a:off x="20383500" y="123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102309</xdr:rowOff>
    </xdr:from>
    <xdr:ext cx="534377" cy="259045"/>
    <xdr:sp macro="" textlink="">
      <xdr:nvSpPr>
        <xdr:cNvPr id="883" name="テキスト ボックス 882"/>
        <xdr:cNvSpPr txBox="1"/>
      </xdr:nvSpPr>
      <xdr:spPr>
        <a:xfrm>
          <a:off x="20167111" y="121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171177</xdr:rowOff>
    </xdr:from>
    <xdr:to>
      <xdr:col>102</xdr:col>
      <xdr:colOff>165100</xdr:colOff>
      <xdr:row>72</xdr:row>
      <xdr:rowOff>101327</xdr:rowOff>
    </xdr:to>
    <xdr:sp macro="" textlink="">
      <xdr:nvSpPr>
        <xdr:cNvPr id="884" name="楕円 883"/>
        <xdr:cNvSpPr/>
      </xdr:nvSpPr>
      <xdr:spPr>
        <a:xfrm>
          <a:off x="19494500" y="123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117854</xdr:rowOff>
    </xdr:from>
    <xdr:ext cx="534377" cy="259045"/>
    <xdr:sp macro="" textlink="">
      <xdr:nvSpPr>
        <xdr:cNvPr id="885" name="テキスト ボックス 884"/>
        <xdr:cNvSpPr txBox="1"/>
      </xdr:nvSpPr>
      <xdr:spPr>
        <a:xfrm>
          <a:off x="19278111" y="121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23692</xdr:rowOff>
    </xdr:from>
    <xdr:to>
      <xdr:col>98</xdr:col>
      <xdr:colOff>38100</xdr:colOff>
      <xdr:row>72</xdr:row>
      <xdr:rowOff>125292</xdr:rowOff>
    </xdr:to>
    <xdr:sp macro="" textlink="">
      <xdr:nvSpPr>
        <xdr:cNvPr id="886" name="楕円 885"/>
        <xdr:cNvSpPr/>
      </xdr:nvSpPr>
      <xdr:spPr>
        <a:xfrm>
          <a:off x="18605500" y="123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141819</xdr:rowOff>
    </xdr:from>
    <xdr:ext cx="534377" cy="259045"/>
    <xdr:sp macro="" textlink="">
      <xdr:nvSpPr>
        <xdr:cNvPr id="887" name="テキスト ボックス 886"/>
        <xdr:cNvSpPr txBox="1"/>
      </xdr:nvSpPr>
      <xdr:spPr>
        <a:xfrm>
          <a:off x="18389111" y="121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799,522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94,289</a:t>
          </a:r>
          <a:r>
            <a:rPr kumimoji="1" lang="ja-JP" altLang="ja-JP" sz="1100">
              <a:solidFill>
                <a:schemeClr val="dk1"/>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会計年度任用職員制度の導入</a:t>
          </a:r>
          <a:r>
            <a:rPr kumimoji="1" lang="ja-JP" altLang="en-US" sz="1100" b="0" i="0" baseline="0">
              <a:solidFill>
                <a:schemeClr val="dk1"/>
              </a:solidFill>
              <a:effectLst/>
              <a:latin typeface="+mn-lt"/>
              <a:ea typeface="+mn-ea"/>
              <a:cs typeface="+mn-cs"/>
            </a:rPr>
            <a:t>により増加したものの、</a:t>
          </a:r>
          <a:r>
            <a:rPr kumimoji="1" lang="ja-JP" altLang="ja-JP" sz="1100">
              <a:solidFill>
                <a:schemeClr val="dk1"/>
              </a:solidFill>
              <a:effectLst/>
              <a:latin typeface="+mn-lt"/>
              <a:ea typeface="+mn-ea"/>
              <a:cs typeface="+mn-cs"/>
            </a:rPr>
            <a:t>定員適正化計画の成果の表れにより類似団体平均以下の水準で推移している。物件費は住民一人当た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90,743</a:t>
          </a:r>
          <a:r>
            <a:rPr kumimoji="1" lang="ja-JP" altLang="en-US" sz="1100">
              <a:solidFill>
                <a:schemeClr val="dk1"/>
              </a:solidFill>
              <a:effectLst/>
              <a:latin typeface="+mn-lt"/>
              <a:ea typeface="+mn-ea"/>
              <a:cs typeface="+mn-cs"/>
            </a:rPr>
            <a:t>円とな</a:t>
          </a:r>
          <a:r>
            <a:rPr kumimoji="1" lang="ja-JP" altLang="ja-JP" sz="1100">
              <a:solidFill>
                <a:schemeClr val="dk1"/>
              </a:solidFill>
              <a:effectLst/>
              <a:latin typeface="+mn-lt"/>
              <a:ea typeface="+mn-ea"/>
              <a:cs typeface="+mn-cs"/>
            </a:rPr>
            <a:t>っており、</a:t>
          </a:r>
          <a:r>
            <a:rPr kumimoji="1" lang="ja-JP" altLang="ja-JP" sz="1100" b="0" i="0" baseline="0">
              <a:solidFill>
                <a:schemeClr val="dk1"/>
              </a:solidFill>
              <a:effectLst/>
              <a:latin typeface="+mn-lt"/>
              <a:ea typeface="+mn-ea"/>
              <a:cs typeface="+mn-cs"/>
            </a:rPr>
            <a:t>会計年度任用職員制度の導入により</a:t>
          </a:r>
          <a:r>
            <a:rPr kumimoji="1" lang="ja-JP" altLang="en-US" sz="1100" b="0" i="0" baseline="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類似団体平均と同程度となった。</a:t>
          </a:r>
          <a:r>
            <a:rPr kumimoji="1" lang="ja-JP" altLang="ja-JP" sz="1100">
              <a:solidFill>
                <a:schemeClr val="dk1"/>
              </a:solidFill>
              <a:effectLst/>
              <a:latin typeface="+mn-lt"/>
              <a:ea typeface="+mn-ea"/>
              <a:cs typeface="+mn-cs"/>
            </a:rPr>
            <a:t>補助費等が類似団体と比較して一人当たりのコストが高い状況となっているのは、市で自治体病院を抱えることによる繰出金や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公共下水道の整備率が高いことに伴い、下水道事業会計へ公債費の繰出金が多くなっているためである。下水道事業会計への繰出金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年度に面整備が完了したことにより、今後は緩やかに減少していく</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と見込まれる</a:t>
          </a:r>
          <a:r>
            <a:rPr kumimoji="1" lang="ja-JP" altLang="en-US" sz="1100">
              <a:solidFill>
                <a:schemeClr val="dk1"/>
              </a:solidFill>
              <a:effectLst/>
              <a:latin typeface="+mn-lt"/>
              <a:ea typeface="+mn-ea"/>
              <a:cs typeface="+mn-cs"/>
            </a:rPr>
            <a:t>が、引き続き、全ての</a:t>
          </a:r>
          <a:r>
            <a:rPr kumimoji="1" lang="ja-JP" altLang="ja-JP" sz="1100">
              <a:solidFill>
                <a:schemeClr val="dk1"/>
              </a:solidFill>
              <a:effectLst/>
              <a:latin typeface="+mn-lt"/>
              <a:ea typeface="+mn-ea"/>
              <a:cs typeface="+mn-cs"/>
            </a:rPr>
            <a:t>特別会計及び企業会計</a:t>
          </a:r>
          <a:r>
            <a:rPr kumimoji="1" lang="ja-JP" altLang="en-US" sz="1100">
              <a:solidFill>
                <a:schemeClr val="dk1"/>
              </a:solidFill>
              <a:effectLst/>
              <a:latin typeface="+mn-lt"/>
              <a:ea typeface="+mn-ea"/>
              <a:cs typeface="+mn-cs"/>
            </a:rPr>
            <a:t>で経費支出の効率化に努める。また、補助費等が</a:t>
          </a:r>
          <a:r>
            <a:rPr kumimoji="1" lang="ja-JP" altLang="ja-JP" sz="1100">
              <a:solidFill>
                <a:schemeClr val="dk1"/>
              </a:solidFill>
              <a:effectLst/>
              <a:latin typeface="+mn-lt"/>
              <a:ea typeface="+mn-ea"/>
              <a:cs typeface="+mn-cs"/>
            </a:rPr>
            <a:t>前年度と比べ大幅に増加しているのは、新型コロナウイルス感染症対策事業として実施した特別定額給付金、スーパープレミアム付商品券事業等によるものである。普通建設事業費（うち新規整備）が類似団体平均より高くなっているのは、</a:t>
          </a:r>
          <a:r>
            <a:rPr kumimoji="1" lang="ja-JP" altLang="en-US" sz="1100">
              <a:solidFill>
                <a:schemeClr val="dk1"/>
              </a:solidFill>
              <a:effectLst/>
              <a:latin typeface="+mn-lt"/>
              <a:ea typeface="+mn-ea"/>
              <a:cs typeface="+mn-cs"/>
            </a:rPr>
            <a:t>防災行政無線デジタル同報系システム整備事業</a:t>
          </a:r>
          <a:r>
            <a:rPr kumimoji="1" lang="ja-JP" altLang="ja-JP" sz="1100">
              <a:solidFill>
                <a:schemeClr val="dk1"/>
              </a:solidFill>
              <a:effectLst/>
              <a:latin typeface="+mn-lt"/>
              <a:ea typeface="+mn-ea"/>
              <a:cs typeface="+mn-cs"/>
            </a:rPr>
            <a:t>、普通建設事業費（うち更新整備）が類似団体平均より高くなっているのは、耐震フェリー桟橋整備事業、</a:t>
          </a:r>
          <a:r>
            <a:rPr kumimoji="1" lang="ja-JP" altLang="en-US" sz="1100">
              <a:solidFill>
                <a:schemeClr val="dk1"/>
              </a:solidFill>
              <a:effectLst/>
              <a:latin typeface="+mn-lt"/>
              <a:ea typeface="+mn-ea"/>
              <a:cs typeface="+mn-cs"/>
            </a:rPr>
            <a:t>大島漁港浮防波堤再整備事業工事費</a:t>
          </a:r>
          <a:r>
            <a:rPr kumimoji="1" lang="ja-JP" altLang="ja-JP" sz="1100">
              <a:solidFill>
                <a:schemeClr val="dk1"/>
              </a:solidFill>
              <a:effectLst/>
              <a:latin typeface="+mn-lt"/>
              <a:ea typeface="+mn-ea"/>
              <a:cs typeface="+mn-cs"/>
            </a:rPr>
            <a:t>等の大型事業を実施したことによる。今後</a:t>
          </a:r>
          <a:r>
            <a:rPr kumimoji="1" lang="ja-JP" altLang="en-US"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長期的視点をもって公共施設等の更新・統廃合・長寿命化を計画的に行うことにより、財政負担を軽減・平準化する。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32,584
32,354
132.65
26,857,682
26,051,618
65,917
11,512,286
24,320,187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104267</xdr:rowOff>
    </xdr:from>
    <xdr:to>
      <xdr:col>24</xdr:col>
      <xdr:colOff>63500</xdr:colOff>
      <xdr:row>36</xdr:row>
      <xdr:rowOff>115126</xdr:rowOff>
    </xdr:to>
    <xdr:cxnSp macro="">
      <xdr:nvCxnSpPr>
        <xdr:cNvPr id="61" name="直線コネクタ 60"/>
        <xdr:cNvCxnSpPr/>
      </xdr:nvCxnSpPr>
      <xdr:spPr>
        <a:xfrm>
          <a:off x="3797300" y="6276467"/>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124270</xdr:rowOff>
    </xdr:to>
    <xdr:cxnSp macro="">
      <xdr:nvCxnSpPr>
        <xdr:cNvPr id="64" name="直線コネクタ 63"/>
        <xdr:cNvCxnSpPr/>
      </xdr:nvCxnSpPr>
      <xdr:spPr>
        <a:xfrm flipV="1">
          <a:off x="2908300" y="627646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124270</xdr:rowOff>
    </xdr:from>
    <xdr:to>
      <xdr:col>15</xdr:col>
      <xdr:colOff>50800</xdr:colOff>
      <xdr:row>36</xdr:row>
      <xdr:rowOff>158178</xdr:rowOff>
    </xdr:to>
    <xdr:cxnSp macro="">
      <xdr:nvCxnSpPr>
        <xdr:cNvPr id="67" name="直線コネクタ 66"/>
        <xdr:cNvCxnSpPr/>
      </xdr:nvCxnSpPr>
      <xdr:spPr>
        <a:xfrm flipV="1">
          <a:off x="2019300" y="629647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145415</xdr:rowOff>
    </xdr:from>
    <xdr:to>
      <xdr:col>10</xdr:col>
      <xdr:colOff>114300</xdr:colOff>
      <xdr:row>36</xdr:row>
      <xdr:rowOff>158178</xdr:rowOff>
    </xdr:to>
    <xdr:cxnSp macro="">
      <xdr:nvCxnSpPr>
        <xdr:cNvPr id="70" name="直線コネクタ 69"/>
        <xdr:cNvCxnSpPr/>
      </xdr:nvCxnSpPr>
      <xdr:spPr>
        <a:xfrm>
          <a:off x="1130300" y="6317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64326</xdr:rowOff>
    </xdr:from>
    <xdr:to>
      <xdr:col>24</xdr:col>
      <xdr:colOff>114300</xdr:colOff>
      <xdr:row>36</xdr:row>
      <xdr:rowOff>165926</xdr:rowOff>
    </xdr:to>
    <xdr:sp macro="" textlink="">
      <xdr:nvSpPr>
        <xdr:cNvPr id="80" name="楕円 79"/>
        <xdr:cNvSpPr/>
      </xdr:nvSpPr>
      <xdr:spPr>
        <a:xfrm>
          <a:off x="45847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42753</xdr:rowOff>
    </xdr:from>
    <xdr:ext cx="469744" cy="259045"/>
    <xdr:sp macro="" textlink="">
      <xdr:nvSpPr>
        <xdr:cNvPr id="81" name="議会費該当値テキスト"/>
        <xdr:cNvSpPr txBox="1"/>
      </xdr:nvSpPr>
      <xdr:spPr>
        <a:xfrm>
          <a:off x="4686300"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53467</xdr:rowOff>
    </xdr:from>
    <xdr:to>
      <xdr:col>20</xdr:col>
      <xdr:colOff>38100</xdr:colOff>
      <xdr:row>36</xdr:row>
      <xdr:rowOff>155067</xdr:rowOff>
    </xdr:to>
    <xdr:sp macro="" textlink="">
      <xdr:nvSpPr>
        <xdr:cNvPr id="82" name="楕円 81"/>
        <xdr:cNvSpPr/>
      </xdr:nvSpPr>
      <xdr:spPr>
        <a:xfrm>
          <a:off x="3746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146194</xdr:rowOff>
    </xdr:from>
    <xdr:ext cx="469744" cy="259045"/>
    <xdr:sp macro="" textlink="">
      <xdr:nvSpPr>
        <xdr:cNvPr id="83" name="テキスト ボックス 82"/>
        <xdr:cNvSpPr txBox="1"/>
      </xdr:nvSpPr>
      <xdr:spPr>
        <a:xfrm>
          <a:off x="3562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73470</xdr:rowOff>
    </xdr:from>
    <xdr:to>
      <xdr:col>15</xdr:col>
      <xdr:colOff>101600</xdr:colOff>
      <xdr:row>37</xdr:row>
      <xdr:rowOff>3620</xdr:rowOff>
    </xdr:to>
    <xdr:sp macro="" textlink="">
      <xdr:nvSpPr>
        <xdr:cNvPr id="84" name="楕円 83"/>
        <xdr:cNvSpPr/>
      </xdr:nvSpPr>
      <xdr:spPr>
        <a:xfrm>
          <a:off x="2857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166197</xdr:rowOff>
    </xdr:from>
    <xdr:ext cx="469744" cy="259045"/>
    <xdr:sp macro="" textlink="">
      <xdr:nvSpPr>
        <xdr:cNvPr id="85" name="テキスト ボックス 84"/>
        <xdr:cNvSpPr txBox="1"/>
      </xdr:nvSpPr>
      <xdr:spPr>
        <a:xfrm>
          <a:off x="2673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107378</xdr:rowOff>
    </xdr:from>
    <xdr:to>
      <xdr:col>10</xdr:col>
      <xdr:colOff>165100</xdr:colOff>
      <xdr:row>37</xdr:row>
      <xdr:rowOff>37528</xdr:rowOff>
    </xdr:to>
    <xdr:sp macro="" textlink="">
      <xdr:nvSpPr>
        <xdr:cNvPr id="86" name="楕円 85"/>
        <xdr:cNvSpPr/>
      </xdr:nvSpPr>
      <xdr:spPr>
        <a:xfrm>
          <a:off x="1968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28655</xdr:rowOff>
    </xdr:from>
    <xdr:ext cx="469744" cy="259045"/>
    <xdr:sp macro="" textlink="">
      <xdr:nvSpPr>
        <xdr:cNvPr id="87" name="テキスト ボックス 86"/>
        <xdr:cNvSpPr txBox="1"/>
      </xdr:nvSpPr>
      <xdr:spPr>
        <a:xfrm>
          <a:off x="1784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94615</xdr:rowOff>
    </xdr:from>
    <xdr:to>
      <xdr:col>6</xdr:col>
      <xdr:colOff>38100</xdr:colOff>
      <xdr:row>37</xdr:row>
      <xdr:rowOff>24765</xdr:rowOff>
    </xdr:to>
    <xdr:sp macro="" textlink="">
      <xdr:nvSpPr>
        <xdr:cNvPr id="88" name="楕円 87"/>
        <xdr:cNvSpPr/>
      </xdr:nvSpPr>
      <xdr:spPr>
        <a:xfrm>
          <a:off x="1079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15892</xdr:rowOff>
    </xdr:from>
    <xdr:ext cx="469744" cy="259045"/>
    <xdr:sp macro="" textlink="">
      <xdr:nvSpPr>
        <xdr:cNvPr id="89" name="テキスト ボックス 88"/>
        <xdr:cNvSpPr txBox="1"/>
      </xdr:nvSpPr>
      <xdr:spPr>
        <a:xfrm>
          <a:off x="895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117453</xdr:rowOff>
    </xdr:from>
    <xdr:to>
      <xdr:col>24</xdr:col>
      <xdr:colOff>63500</xdr:colOff>
      <xdr:row>58</xdr:row>
      <xdr:rowOff>132068</xdr:rowOff>
    </xdr:to>
    <xdr:cxnSp macro="">
      <xdr:nvCxnSpPr>
        <xdr:cNvPr id="120" name="直線コネクタ 119"/>
        <xdr:cNvCxnSpPr/>
      </xdr:nvCxnSpPr>
      <xdr:spPr>
        <a:xfrm flipV="1">
          <a:off x="3797300" y="9890103"/>
          <a:ext cx="8382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132068</xdr:rowOff>
    </xdr:from>
    <xdr:to>
      <xdr:col>19</xdr:col>
      <xdr:colOff>177800</xdr:colOff>
      <xdr:row>58</xdr:row>
      <xdr:rowOff>168036</xdr:rowOff>
    </xdr:to>
    <xdr:cxnSp macro="">
      <xdr:nvCxnSpPr>
        <xdr:cNvPr id="123" name="直線コネクタ 122"/>
        <xdr:cNvCxnSpPr/>
      </xdr:nvCxnSpPr>
      <xdr:spPr>
        <a:xfrm flipV="1">
          <a:off x="2908300" y="10076168"/>
          <a:ext cx="889000" cy="3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162630</xdr:rowOff>
    </xdr:from>
    <xdr:to>
      <xdr:col>15</xdr:col>
      <xdr:colOff>50800</xdr:colOff>
      <xdr:row>58</xdr:row>
      <xdr:rowOff>168036</xdr:rowOff>
    </xdr:to>
    <xdr:cxnSp macro="">
      <xdr:nvCxnSpPr>
        <xdr:cNvPr id="126" name="直線コネクタ 125"/>
        <xdr:cNvCxnSpPr/>
      </xdr:nvCxnSpPr>
      <xdr:spPr>
        <a:xfrm>
          <a:off x="2019300" y="10106730"/>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162630</xdr:rowOff>
    </xdr:from>
    <xdr:to>
      <xdr:col>10</xdr:col>
      <xdr:colOff>114300</xdr:colOff>
      <xdr:row>58</xdr:row>
      <xdr:rowOff>169308</xdr:rowOff>
    </xdr:to>
    <xdr:cxnSp macro="">
      <xdr:nvCxnSpPr>
        <xdr:cNvPr id="129" name="直線コネクタ 128"/>
        <xdr:cNvCxnSpPr/>
      </xdr:nvCxnSpPr>
      <xdr:spPr>
        <a:xfrm flipV="1">
          <a:off x="1130300" y="10106730"/>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66653</xdr:rowOff>
    </xdr:from>
    <xdr:to>
      <xdr:col>24</xdr:col>
      <xdr:colOff>114300</xdr:colOff>
      <xdr:row>57</xdr:row>
      <xdr:rowOff>168253</xdr:rowOff>
    </xdr:to>
    <xdr:sp macro="" textlink="">
      <xdr:nvSpPr>
        <xdr:cNvPr id="139" name="楕円 138"/>
        <xdr:cNvSpPr/>
      </xdr:nvSpPr>
      <xdr:spPr>
        <a:xfrm>
          <a:off x="4584700" y="98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81268</xdr:rowOff>
    </xdr:from>
    <xdr:to>
      <xdr:col>20</xdr:col>
      <xdr:colOff>38100</xdr:colOff>
      <xdr:row>59</xdr:row>
      <xdr:rowOff>11418</xdr:rowOff>
    </xdr:to>
    <xdr:sp macro="" textlink="">
      <xdr:nvSpPr>
        <xdr:cNvPr id="141" name="楕円 140"/>
        <xdr:cNvSpPr/>
      </xdr:nvSpPr>
      <xdr:spPr>
        <a:xfrm>
          <a:off x="3746500" y="100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2545</xdr:rowOff>
    </xdr:from>
    <xdr:ext cx="534377" cy="259045"/>
    <xdr:sp macro="" textlink="">
      <xdr:nvSpPr>
        <xdr:cNvPr id="142" name="テキスト ボックス 141"/>
        <xdr:cNvSpPr txBox="1"/>
      </xdr:nvSpPr>
      <xdr:spPr>
        <a:xfrm>
          <a:off x="3530111" y="101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117236</xdr:rowOff>
    </xdr:from>
    <xdr:to>
      <xdr:col>15</xdr:col>
      <xdr:colOff>101600</xdr:colOff>
      <xdr:row>59</xdr:row>
      <xdr:rowOff>47386</xdr:rowOff>
    </xdr:to>
    <xdr:sp macro="" textlink="">
      <xdr:nvSpPr>
        <xdr:cNvPr id="143" name="楕円 142"/>
        <xdr:cNvSpPr/>
      </xdr:nvSpPr>
      <xdr:spPr>
        <a:xfrm>
          <a:off x="2857500" y="10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38513</xdr:rowOff>
    </xdr:from>
    <xdr:ext cx="534377" cy="259045"/>
    <xdr:sp macro="" textlink="">
      <xdr:nvSpPr>
        <xdr:cNvPr id="144" name="テキスト ボックス 143"/>
        <xdr:cNvSpPr txBox="1"/>
      </xdr:nvSpPr>
      <xdr:spPr>
        <a:xfrm>
          <a:off x="2641111" y="101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111830</xdr:rowOff>
    </xdr:from>
    <xdr:to>
      <xdr:col>10</xdr:col>
      <xdr:colOff>165100</xdr:colOff>
      <xdr:row>59</xdr:row>
      <xdr:rowOff>41980</xdr:rowOff>
    </xdr:to>
    <xdr:sp macro="" textlink="">
      <xdr:nvSpPr>
        <xdr:cNvPr id="145" name="楕円 144"/>
        <xdr:cNvSpPr/>
      </xdr:nvSpPr>
      <xdr:spPr>
        <a:xfrm>
          <a:off x="1968500" y="10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33107</xdr:rowOff>
    </xdr:from>
    <xdr:ext cx="534377" cy="259045"/>
    <xdr:sp macro="" textlink="">
      <xdr:nvSpPr>
        <xdr:cNvPr id="146" name="テキスト ボックス 145"/>
        <xdr:cNvSpPr txBox="1"/>
      </xdr:nvSpPr>
      <xdr:spPr>
        <a:xfrm>
          <a:off x="1752111" y="10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118508</xdr:rowOff>
    </xdr:from>
    <xdr:to>
      <xdr:col>6</xdr:col>
      <xdr:colOff>38100</xdr:colOff>
      <xdr:row>59</xdr:row>
      <xdr:rowOff>48658</xdr:rowOff>
    </xdr:to>
    <xdr:sp macro="" textlink="">
      <xdr:nvSpPr>
        <xdr:cNvPr id="147" name="楕円 146"/>
        <xdr:cNvSpPr/>
      </xdr:nvSpPr>
      <xdr:spPr>
        <a:xfrm>
          <a:off x="1079500" y="100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39785</xdr:rowOff>
    </xdr:from>
    <xdr:ext cx="534377" cy="259045"/>
    <xdr:sp macro="" textlink="">
      <xdr:nvSpPr>
        <xdr:cNvPr id="148" name="テキスト ボックス 147"/>
        <xdr:cNvSpPr txBox="1"/>
      </xdr:nvSpPr>
      <xdr:spPr>
        <a:xfrm>
          <a:off x="863111" y="101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134351</xdr:rowOff>
    </xdr:from>
    <xdr:to>
      <xdr:col>24</xdr:col>
      <xdr:colOff>63500</xdr:colOff>
      <xdr:row>76</xdr:row>
      <xdr:rowOff>141368</xdr:rowOff>
    </xdr:to>
    <xdr:cxnSp macro="">
      <xdr:nvCxnSpPr>
        <xdr:cNvPr id="176" name="直線コネクタ 175"/>
        <xdr:cNvCxnSpPr/>
      </xdr:nvCxnSpPr>
      <xdr:spPr>
        <a:xfrm flipV="1">
          <a:off x="3797300" y="13164551"/>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55305</xdr:rowOff>
    </xdr:from>
    <xdr:to>
      <xdr:col>19</xdr:col>
      <xdr:colOff>177800</xdr:colOff>
      <xdr:row>76</xdr:row>
      <xdr:rowOff>141368</xdr:rowOff>
    </xdr:to>
    <xdr:cxnSp macro="">
      <xdr:nvCxnSpPr>
        <xdr:cNvPr id="179" name="直線コネクタ 178"/>
        <xdr:cNvCxnSpPr/>
      </xdr:nvCxnSpPr>
      <xdr:spPr>
        <a:xfrm>
          <a:off x="2908300" y="1308550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55305</xdr:rowOff>
    </xdr:from>
    <xdr:to>
      <xdr:col>15</xdr:col>
      <xdr:colOff>50800</xdr:colOff>
      <xdr:row>76</xdr:row>
      <xdr:rowOff>137706</xdr:rowOff>
    </xdr:to>
    <xdr:cxnSp macro="">
      <xdr:nvCxnSpPr>
        <xdr:cNvPr id="182" name="直線コネクタ 181"/>
        <xdr:cNvCxnSpPr/>
      </xdr:nvCxnSpPr>
      <xdr:spPr>
        <a:xfrm flipV="1">
          <a:off x="2019300" y="13085505"/>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137706</xdr:rowOff>
    </xdr:from>
    <xdr:to>
      <xdr:col>10</xdr:col>
      <xdr:colOff>114300</xdr:colOff>
      <xdr:row>76</xdr:row>
      <xdr:rowOff>139796</xdr:rowOff>
    </xdr:to>
    <xdr:cxnSp macro="">
      <xdr:nvCxnSpPr>
        <xdr:cNvPr id="185" name="直線コネクタ 184"/>
        <xdr:cNvCxnSpPr/>
      </xdr:nvCxnSpPr>
      <xdr:spPr>
        <a:xfrm flipV="1">
          <a:off x="1130300" y="1316790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83551</xdr:rowOff>
    </xdr:from>
    <xdr:to>
      <xdr:col>24</xdr:col>
      <xdr:colOff>114300</xdr:colOff>
      <xdr:row>77</xdr:row>
      <xdr:rowOff>13701</xdr:rowOff>
    </xdr:to>
    <xdr:sp macro="" textlink="">
      <xdr:nvSpPr>
        <xdr:cNvPr id="195" name="楕円 194"/>
        <xdr:cNvSpPr/>
      </xdr:nvSpPr>
      <xdr:spPr>
        <a:xfrm>
          <a:off x="4584700" y="131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61978</xdr:rowOff>
    </xdr:from>
    <xdr:ext cx="599010" cy="259045"/>
    <xdr:sp macro="" textlink="">
      <xdr:nvSpPr>
        <xdr:cNvPr id="196" name="民生費該当値テキスト"/>
        <xdr:cNvSpPr txBox="1"/>
      </xdr:nvSpPr>
      <xdr:spPr>
        <a:xfrm>
          <a:off x="4686300" y="1309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90568</xdr:rowOff>
    </xdr:from>
    <xdr:to>
      <xdr:col>20</xdr:col>
      <xdr:colOff>38100</xdr:colOff>
      <xdr:row>77</xdr:row>
      <xdr:rowOff>20718</xdr:rowOff>
    </xdr:to>
    <xdr:sp macro="" textlink="">
      <xdr:nvSpPr>
        <xdr:cNvPr id="197" name="楕円 196"/>
        <xdr:cNvSpPr/>
      </xdr:nvSpPr>
      <xdr:spPr>
        <a:xfrm>
          <a:off x="3746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11845</xdr:rowOff>
    </xdr:from>
    <xdr:ext cx="599010" cy="259045"/>
    <xdr:sp macro="" textlink="">
      <xdr:nvSpPr>
        <xdr:cNvPr id="198" name="テキスト ボックス 197"/>
        <xdr:cNvSpPr txBox="1"/>
      </xdr:nvSpPr>
      <xdr:spPr>
        <a:xfrm>
          <a:off x="3497795" y="132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4505</xdr:rowOff>
    </xdr:from>
    <xdr:to>
      <xdr:col>15</xdr:col>
      <xdr:colOff>101600</xdr:colOff>
      <xdr:row>76</xdr:row>
      <xdr:rowOff>106105</xdr:rowOff>
    </xdr:to>
    <xdr:sp macro="" textlink="">
      <xdr:nvSpPr>
        <xdr:cNvPr id="199" name="楕円 198"/>
        <xdr:cNvSpPr/>
      </xdr:nvSpPr>
      <xdr:spPr>
        <a:xfrm>
          <a:off x="2857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122632</xdr:rowOff>
    </xdr:from>
    <xdr:ext cx="599010" cy="259045"/>
    <xdr:sp macro="" textlink="">
      <xdr:nvSpPr>
        <xdr:cNvPr id="200" name="テキスト ボックス 199"/>
        <xdr:cNvSpPr txBox="1"/>
      </xdr:nvSpPr>
      <xdr:spPr>
        <a:xfrm>
          <a:off x="2608795" y="128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86906</xdr:rowOff>
    </xdr:from>
    <xdr:to>
      <xdr:col>10</xdr:col>
      <xdr:colOff>165100</xdr:colOff>
      <xdr:row>77</xdr:row>
      <xdr:rowOff>17056</xdr:rowOff>
    </xdr:to>
    <xdr:sp macro="" textlink="">
      <xdr:nvSpPr>
        <xdr:cNvPr id="201" name="楕円 200"/>
        <xdr:cNvSpPr/>
      </xdr:nvSpPr>
      <xdr:spPr>
        <a:xfrm>
          <a:off x="1968500" y="131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8183</xdr:rowOff>
    </xdr:from>
    <xdr:ext cx="599010" cy="259045"/>
    <xdr:sp macro="" textlink="">
      <xdr:nvSpPr>
        <xdr:cNvPr id="202" name="テキスト ボックス 201"/>
        <xdr:cNvSpPr txBox="1"/>
      </xdr:nvSpPr>
      <xdr:spPr>
        <a:xfrm>
          <a:off x="1719795" y="132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88996</xdr:rowOff>
    </xdr:from>
    <xdr:to>
      <xdr:col>6</xdr:col>
      <xdr:colOff>38100</xdr:colOff>
      <xdr:row>77</xdr:row>
      <xdr:rowOff>19146</xdr:rowOff>
    </xdr:to>
    <xdr:sp macro="" textlink="">
      <xdr:nvSpPr>
        <xdr:cNvPr id="203" name="楕円 202"/>
        <xdr:cNvSpPr/>
      </xdr:nvSpPr>
      <xdr:spPr>
        <a:xfrm>
          <a:off x="1079500" y="13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10273</xdr:rowOff>
    </xdr:from>
    <xdr:ext cx="599010" cy="259045"/>
    <xdr:sp macro="" textlink="">
      <xdr:nvSpPr>
        <xdr:cNvPr id="204" name="テキスト ボックス 203"/>
        <xdr:cNvSpPr txBox="1"/>
      </xdr:nvSpPr>
      <xdr:spPr>
        <a:xfrm>
          <a:off x="830795" y="1321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146743</xdr:rowOff>
    </xdr:from>
    <xdr:to>
      <xdr:col>24</xdr:col>
      <xdr:colOff>63500</xdr:colOff>
      <xdr:row>95</xdr:row>
      <xdr:rowOff>63010</xdr:rowOff>
    </xdr:to>
    <xdr:cxnSp macro="">
      <xdr:nvCxnSpPr>
        <xdr:cNvPr id="235" name="直線コネクタ 234"/>
        <xdr:cNvCxnSpPr/>
      </xdr:nvCxnSpPr>
      <xdr:spPr>
        <a:xfrm flipV="1">
          <a:off x="3797300" y="16263043"/>
          <a:ext cx="8382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63010</xdr:rowOff>
    </xdr:from>
    <xdr:to>
      <xdr:col>19</xdr:col>
      <xdr:colOff>177800</xdr:colOff>
      <xdr:row>95</xdr:row>
      <xdr:rowOff>87492</xdr:rowOff>
    </xdr:to>
    <xdr:cxnSp macro="">
      <xdr:nvCxnSpPr>
        <xdr:cNvPr id="238" name="直線コネクタ 237"/>
        <xdr:cNvCxnSpPr/>
      </xdr:nvCxnSpPr>
      <xdr:spPr>
        <a:xfrm flipV="1">
          <a:off x="2908300" y="16350760"/>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87492</xdr:rowOff>
    </xdr:from>
    <xdr:to>
      <xdr:col>15</xdr:col>
      <xdr:colOff>50800</xdr:colOff>
      <xdr:row>95</xdr:row>
      <xdr:rowOff>157835</xdr:rowOff>
    </xdr:to>
    <xdr:cxnSp macro="">
      <xdr:nvCxnSpPr>
        <xdr:cNvPr id="241" name="直線コネクタ 240"/>
        <xdr:cNvCxnSpPr/>
      </xdr:nvCxnSpPr>
      <xdr:spPr>
        <a:xfrm flipV="1">
          <a:off x="2019300" y="16375242"/>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168993</xdr:rowOff>
    </xdr:from>
    <xdr:to>
      <xdr:col>10</xdr:col>
      <xdr:colOff>114300</xdr:colOff>
      <xdr:row>95</xdr:row>
      <xdr:rowOff>157835</xdr:rowOff>
    </xdr:to>
    <xdr:cxnSp macro="">
      <xdr:nvCxnSpPr>
        <xdr:cNvPr id="244" name="直線コネクタ 243"/>
        <xdr:cNvCxnSpPr/>
      </xdr:nvCxnSpPr>
      <xdr:spPr>
        <a:xfrm>
          <a:off x="1130300" y="16285293"/>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95943</xdr:rowOff>
    </xdr:from>
    <xdr:to>
      <xdr:col>24</xdr:col>
      <xdr:colOff>114300</xdr:colOff>
      <xdr:row>95</xdr:row>
      <xdr:rowOff>26093</xdr:rowOff>
    </xdr:to>
    <xdr:sp macro="" textlink="">
      <xdr:nvSpPr>
        <xdr:cNvPr id="254" name="楕円 253"/>
        <xdr:cNvSpPr/>
      </xdr:nvSpPr>
      <xdr:spPr>
        <a:xfrm>
          <a:off x="4584700" y="162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118820</xdr:rowOff>
    </xdr:from>
    <xdr:ext cx="534377" cy="259045"/>
    <xdr:sp macro="" textlink="">
      <xdr:nvSpPr>
        <xdr:cNvPr id="255" name="衛生費該当値テキスト"/>
        <xdr:cNvSpPr txBox="1"/>
      </xdr:nvSpPr>
      <xdr:spPr>
        <a:xfrm>
          <a:off x="4686300"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12210</xdr:rowOff>
    </xdr:from>
    <xdr:to>
      <xdr:col>20</xdr:col>
      <xdr:colOff>38100</xdr:colOff>
      <xdr:row>95</xdr:row>
      <xdr:rowOff>113810</xdr:rowOff>
    </xdr:to>
    <xdr:sp macro="" textlink="">
      <xdr:nvSpPr>
        <xdr:cNvPr id="256" name="楕円 255"/>
        <xdr:cNvSpPr/>
      </xdr:nvSpPr>
      <xdr:spPr>
        <a:xfrm>
          <a:off x="3746500" y="162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130337</xdr:rowOff>
    </xdr:from>
    <xdr:ext cx="534377" cy="259045"/>
    <xdr:sp macro="" textlink="">
      <xdr:nvSpPr>
        <xdr:cNvPr id="257" name="テキスト ボックス 256"/>
        <xdr:cNvSpPr txBox="1"/>
      </xdr:nvSpPr>
      <xdr:spPr>
        <a:xfrm>
          <a:off x="3530111" y="16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36692</xdr:rowOff>
    </xdr:from>
    <xdr:to>
      <xdr:col>15</xdr:col>
      <xdr:colOff>101600</xdr:colOff>
      <xdr:row>95</xdr:row>
      <xdr:rowOff>138292</xdr:rowOff>
    </xdr:to>
    <xdr:sp macro="" textlink="">
      <xdr:nvSpPr>
        <xdr:cNvPr id="258" name="楕円 257"/>
        <xdr:cNvSpPr/>
      </xdr:nvSpPr>
      <xdr:spPr>
        <a:xfrm>
          <a:off x="2857500" y="163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154819</xdr:rowOff>
    </xdr:from>
    <xdr:ext cx="534377" cy="259045"/>
    <xdr:sp macro="" textlink="">
      <xdr:nvSpPr>
        <xdr:cNvPr id="259" name="テキスト ボックス 258"/>
        <xdr:cNvSpPr txBox="1"/>
      </xdr:nvSpPr>
      <xdr:spPr>
        <a:xfrm>
          <a:off x="2641111" y="160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107035</xdr:rowOff>
    </xdr:from>
    <xdr:to>
      <xdr:col>10</xdr:col>
      <xdr:colOff>165100</xdr:colOff>
      <xdr:row>96</xdr:row>
      <xdr:rowOff>37185</xdr:rowOff>
    </xdr:to>
    <xdr:sp macro="" textlink="">
      <xdr:nvSpPr>
        <xdr:cNvPr id="260" name="楕円 259"/>
        <xdr:cNvSpPr/>
      </xdr:nvSpPr>
      <xdr:spPr>
        <a:xfrm>
          <a:off x="1968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53712</xdr:rowOff>
    </xdr:from>
    <xdr:ext cx="534377" cy="259045"/>
    <xdr:sp macro="" textlink="">
      <xdr:nvSpPr>
        <xdr:cNvPr id="261" name="テキスト ボックス 260"/>
        <xdr:cNvSpPr txBox="1"/>
      </xdr:nvSpPr>
      <xdr:spPr>
        <a:xfrm>
          <a:off x="1752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118193</xdr:rowOff>
    </xdr:from>
    <xdr:to>
      <xdr:col>6</xdr:col>
      <xdr:colOff>38100</xdr:colOff>
      <xdr:row>95</xdr:row>
      <xdr:rowOff>48343</xdr:rowOff>
    </xdr:to>
    <xdr:sp macro="" textlink="">
      <xdr:nvSpPr>
        <xdr:cNvPr id="262" name="楕円 261"/>
        <xdr:cNvSpPr/>
      </xdr:nvSpPr>
      <xdr:spPr>
        <a:xfrm>
          <a:off x="1079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64870</xdr:rowOff>
    </xdr:from>
    <xdr:ext cx="534377" cy="259045"/>
    <xdr:sp macro="" textlink="">
      <xdr:nvSpPr>
        <xdr:cNvPr id="263" name="テキスト ボックス 262"/>
        <xdr:cNvSpPr txBox="1"/>
      </xdr:nvSpPr>
      <xdr:spPr>
        <a:xfrm>
          <a:off x="863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65242</xdr:rowOff>
    </xdr:from>
    <xdr:to>
      <xdr:col>55</xdr:col>
      <xdr:colOff>0</xdr:colOff>
      <xdr:row>38</xdr:row>
      <xdr:rowOff>68181</xdr:rowOff>
    </xdr:to>
    <xdr:cxnSp macro="">
      <xdr:nvCxnSpPr>
        <xdr:cNvPr id="294" name="直線コネクタ 293"/>
        <xdr:cNvCxnSpPr/>
      </xdr:nvCxnSpPr>
      <xdr:spPr>
        <a:xfrm flipV="1">
          <a:off x="9639300" y="658034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68181</xdr:rowOff>
    </xdr:from>
    <xdr:to>
      <xdr:col>50</xdr:col>
      <xdr:colOff>114300</xdr:colOff>
      <xdr:row>38</xdr:row>
      <xdr:rowOff>72099</xdr:rowOff>
    </xdr:to>
    <xdr:cxnSp macro="">
      <xdr:nvCxnSpPr>
        <xdr:cNvPr id="297" name="直線コネクタ 296"/>
        <xdr:cNvCxnSpPr/>
      </xdr:nvCxnSpPr>
      <xdr:spPr>
        <a:xfrm flipV="1">
          <a:off x="8750300" y="658328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72099</xdr:rowOff>
    </xdr:from>
    <xdr:to>
      <xdr:col>45</xdr:col>
      <xdr:colOff>177800</xdr:colOff>
      <xdr:row>38</xdr:row>
      <xdr:rowOff>75692</xdr:rowOff>
    </xdr:to>
    <xdr:cxnSp macro="">
      <xdr:nvCxnSpPr>
        <xdr:cNvPr id="300" name="直線コネクタ 299"/>
        <xdr:cNvCxnSpPr/>
      </xdr:nvCxnSpPr>
      <xdr:spPr>
        <a:xfrm flipV="1">
          <a:off x="7861300" y="658719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79284</xdr:rowOff>
    </xdr:to>
    <xdr:cxnSp macro="">
      <xdr:nvCxnSpPr>
        <xdr:cNvPr id="303" name="直線コネクタ 302"/>
        <xdr:cNvCxnSpPr/>
      </xdr:nvCxnSpPr>
      <xdr:spPr>
        <a:xfrm flipV="1">
          <a:off x="6972300" y="65907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14442</xdr:rowOff>
    </xdr:from>
    <xdr:to>
      <xdr:col>55</xdr:col>
      <xdr:colOff>50800</xdr:colOff>
      <xdr:row>38</xdr:row>
      <xdr:rowOff>116042</xdr:rowOff>
    </xdr:to>
    <xdr:sp macro="" textlink="">
      <xdr:nvSpPr>
        <xdr:cNvPr id="313" name="楕円 312"/>
        <xdr:cNvSpPr/>
      </xdr:nvSpPr>
      <xdr:spPr>
        <a:xfrm>
          <a:off x="104267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164319</xdr:rowOff>
    </xdr:from>
    <xdr:ext cx="378565" cy="259045"/>
    <xdr:sp macro="" textlink="">
      <xdr:nvSpPr>
        <xdr:cNvPr id="314" name="労働費該当値テキスト"/>
        <xdr:cNvSpPr txBox="1"/>
      </xdr:nvSpPr>
      <xdr:spPr>
        <a:xfrm>
          <a:off x="10528300" y="650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17381</xdr:rowOff>
    </xdr:from>
    <xdr:to>
      <xdr:col>50</xdr:col>
      <xdr:colOff>165100</xdr:colOff>
      <xdr:row>38</xdr:row>
      <xdr:rowOff>118981</xdr:rowOff>
    </xdr:to>
    <xdr:sp macro="" textlink="">
      <xdr:nvSpPr>
        <xdr:cNvPr id="315" name="楕円 314"/>
        <xdr:cNvSpPr/>
      </xdr:nvSpPr>
      <xdr:spPr>
        <a:xfrm>
          <a:off x="9588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110108</xdr:rowOff>
    </xdr:from>
    <xdr:ext cx="378565" cy="259045"/>
    <xdr:sp macro="" textlink="">
      <xdr:nvSpPr>
        <xdr:cNvPr id="316" name="テキスト ボックス 315"/>
        <xdr:cNvSpPr txBox="1"/>
      </xdr:nvSpPr>
      <xdr:spPr>
        <a:xfrm>
          <a:off x="9450017" y="662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21299</xdr:rowOff>
    </xdr:from>
    <xdr:to>
      <xdr:col>46</xdr:col>
      <xdr:colOff>38100</xdr:colOff>
      <xdr:row>38</xdr:row>
      <xdr:rowOff>122899</xdr:rowOff>
    </xdr:to>
    <xdr:sp macro="" textlink="">
      <xdr:nvSpPr>
        <xdr:cNvPr id="317" name="楕円 316"/>
        <xdr:cNvSpPr/>
      </xdr:nvSpPr>
      <xdr:spPr>
        <a:xfrm>
          <a:off x="8699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114026</xdr:rowOff>
    </xdr:from>
    <xdr:ext cx="378565" cy="259045"/>
    <xdr:sp macro="" textlink="">
      <xdr:nvSpPr>
        <xdr:cNvPr id="318" name="テキスト ボックス 317"/>
        <xdr:cNvSpPr txBox="1"/>
      </xdr:nvSpPr>
      <xdr:spPr>
        <a:xfrm>
          <a:off x="8561017" y="662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9" name="楕円 318"/>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20" name="テキスト ボックス 319"/>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28484</xdr:rowOff>
    </xdr:from>
    <xdr:to>
      <xdr:col>36</xdr:col>
      <xdr:colOff>165100</xdr:colOff>
      <xdr:row>38</xdr:row>
      <xdr:rowOff>130084</xdr:rowOff>
    </xdr:to>
    <xdr:sp macro="" textlink="">
      <xdr:nvSpPr>
        <xdr:cNvPr id="321" name="楕円 320"/>
        <xdr:cNvSpPr/>
      </xdr:nvSpPr>
      <xdr:spPr>
        <a:xfrm>
          <a:off x="6921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121211</xdr:rowOff>
    </xdr:from>
    <xdr:ext cx="378565" cy="259045"/>
    <xdr:sp macro="" textlink="">
      <xdr:nvSpPr>
        <xdr:cNvPr id="322" name="テキスト ボックス 321"/>
        <xdr:cNvSpPr txBox="1"/>
      </xdr:nvSpPr>
      <xdr:spPr>
        <a:xfrm>
          <a:off x="6783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98520</xdr:rowOff>
    </xdr:from>
    <xdr:to>
      <xdr:col>55</xdr:col>
      <xdr:colOff>0</xdr:colOff>
      <xdr:row>57</xdr:row>
      <xdr:rowOff>114216</xdr:rowOff>
    </xdr:to>
    <xdr:cxnSp macro="">
      <xdr:nvCxnSpPr>
        <xdr:cNvPr id="349" name="直線コネクタ 348"/>
        <xdr:cNvCxnSpPr/>
      </xdr:nvCxnSpPr>
      <xdr:spPr>
        <a:xfrm flipV="1">
          <a:off x="9639300" y="9871170"/>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114216</xdr:rowOff>
    </xdr:from>
    <xdr:to>
      <xdr:col>50</xdr:col>
      <xdr:colOff>114300</xdr:colOff>
      <xdr:row>57</xdr:row>
      <xdr:rowOff>144505</xdr:rowOff>
    </xdr:to>
    <xdr:cxnSp macro="">
      <xdr:nvCxnSpPr>
        <xdr:cNvPr id="352" name="直線コネクタ 351"/>
        <xdr:cNvCxnSpPr/>
      </xdr:nvCxnSpPr>
      <xdr:spPr>
        <a:xfrm flipV="1">
          <a:off x="8750300" y="9886866"/>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113027</xdr:rowOff>
    </xdr:from>
    <xdr:to>
      <xdr:col>45</xdr:col>
      <xdr:colOff>177800</xdr:colOff>
      <xdr:row>57</xdr:row>
      <xdr:rowOff>144505</xdr:rowOff>
    </xdr:to>
    <xdr:cxnSp macro="">
      <xdr:nvCxnSpPr>
        <xdr:cNvPr id="355" name="直線コネクタ 354"/>
        <xdr:cNvCxnSpPr/>
      </xdr:nvCxnSpPr>
      <xdr:spPr>
        <a:xfrm>
          <a:off x="7861300" y="9885677"/>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113027</xdr:rowOff>
    </xdr:from>
    <xdr:to>
      <xdr:col>41</xdr:col>
      <xdr:colOff>50800</xdr:colOff>
      <xdr:row>57</xdr:row>
      <xdr:rowOff>126400</xdr:rowOff>
    </xdr:to>
    <xdr:cxnSp macro="">
      <xdr:nvCxnSpPr>
        <xdr:cNvPr id="358" name="直線コネクタ 357"/>
        <xdr:cNvCxnSpPr/>
      </xdr:nvCxnSpPr>
      <xdr:spPr>
        <a:xfrm flipV="1">
          <a:off x="6972300" y="988567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47720</xdr:rowOff>
    </xdr:from>
    <xdr:to>
      <xdr:col>55</xdr:col>
      <xdr:colOff>50800</xdr:colOff>
      <xdr:row>57</xdr:row>
      <xdr:rowOff>149320</xdr:rowOff>
    </xdr:to>
    <xdr:sp macro="" textlink="">
      <xdr:nvSpPr>
        <xdr:cNvPr id="368" name="楕円 367"/>
        <xdr:cNvSpPr/>
      </xdr:nvSpPr>
      <xdr:spPr>
        <a:xfrm>
          <a:off x="10426700" y="98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70597</xdr:rowOff>
    </xdr:from>
    <xdr:ext cx="534377" cy="259045"/>
    <xdr:sp macro="" textlink="">
      <xdr:nvSpPr>
        <xdr:cNvPr id="369" name="農林水産業費該当値テキスト"/>
        <xdr:cNvSpPr txBox="1"/>
      </xdr:nvSpPr>
      <xdr:spPr>
        <a:xfrm>
          <a:off x="10528300" y="96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63416</xdr:rowOff>
    </xdr:from>
    <xdr:to>
      <xdr:col>50</xdr:col>
      <xdr:colOff>165100</xdr:colOff>
      <xdr:row>57</xdr:row>
      <xdr:rowOff>165016</xdr:rowOff>
    </xdr:to>
    <xdr:sp macro="" textlink="">
      <xdr:nvSpPr>
        <xdr:cNvPr id="370" name="楕円 369"/>
        <xdr:cNvSpPr/>
      </xdr:nvSpPr>
      <xdr:spPr>
        <a:xfrm>
          <a:off x="9588500" y="98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10093</xdr:rowOff>
    </xdr:from>
    <xdr:ext cx="534377" cy="259045"/>
    <xdr:sp macro="" textlink="">
      <xdr:nvSpPr>
        <xdr:cNvPr id="371" name="テキスト ボックス 370"/>
        <xdr:cNvSpPr txBox="1"/>
      </xdr:nvSpPr>
      <xdr:spPr>
        <a:xfrm>
          <a:off x="9372111" y="96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93705</xdr:rowOff>
    </xdr:from>
    <xdr:to>
      <xdr:col>46</xdr:col>
      <xdr:colOff>38100</xdr:colOff>
      <xdr:row>58</xdr:row>
      <xdr:rowOff>23855</xdr:rowOff>
    </xdr:to>
    <xdr:sp macro="" textlink="">
      <xdr:nvSpPr>
        <xdr:cNvPr id="372" name="楕円 371"/>
        <xdr:cNvSpPr/>
      </xdr:nvSpPr>
      <xdr:spPr>
        <a:xfrm>
          <a:off x="8699500" y="98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40382</xdr:rowOff>
    </xdr:from>
    <xdr:ext cx="534377" cy="259045"/>
    <xdr:sp macro="" textlink="">
      <xdr:nvSpPr>
        <xdr:cNvPr id="373" name="テキスト ボックス 372"/>
        <xdr:cNvSpPr txBox="1"/>
      </xdr:nvSpPr>
      <xdr:spPr>
        <a:xfrm>
          <a:off x="8483111" y="96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62227</xdr:rowOff>
    </xdr:from>
    <xdr:to>
      <xdr:col>41</xdr:col>
      <xdr:colOff>101600</xdr:colOff>
      <xdr:row>57</xdr:row>
      <xdr:rowOff>163827</xdr:rowOff>
    </xdr:to>
    <xdr:sp macro="" textlink="">
      <xdr:nvSpPr>
        <xdr:cNvPr id="374" name="楕円 373"/>
        <xdr:cNvSpPr/>
      </xdr:nvSpPr>
      <xdr:spPr>
        <a:xfrm>
          <a:off x="7810500" y="98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8904</xdr:rowOff>
    </xdr:from>
    <xdr:ext cx="534377" cy="259045"/>
    <xdr:sp macro="" textlink="">
      <xdr:nvSpPr>
        <xdr:cNvPr id="375" name="テキスト ボックス 374"/>
        <xdr:cNvSpPr txBox="1"/>
      </xdr:nvSpPr>
      <xdr:spPr>
        <a:xfrm>
          <a:off x="7594111" y="96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75600</xdr:rowOff>
    </xdr:from>
    <xdr:to>
      <xdr:col>36</xdr:col>
      <xdr:colOff>165100</xdr:colOff>
      <xdr:row>58</xdr:row>
      <xdr:rowOff>5750</xdr:rowOff>
    </xdr:to>
    <xdr:sp macro="" textlink="">
      <xdr:nvSpPr>
        <xdr:cNvPr id="376" name="楕円 375"/>
        <xdr:cNvSpPr/>
      </xdr:nvSpPr>
      <xdr:spPr>
        <a:xfrm>
          <a:off x="6921500" y="98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22277</xdr:rowOff>
    </xdr:from>
    <xdr:ext cx="534377" cy="259045"/>
    <xdr:sp macro="" textlink="">
      <xdr:nvSpPr>
        <xdr:cNvPr id="377" name="テキスト ボックス 376"/>
        <xdr:cNvSpPr txBox="1"/>
      </xdr:nvSpPr>
      <xdr:spPr>
        <a:xfrm>
          <a:off x="6705111" y="962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146861</xdr:rowOff>
    </xdr:from>
    <xdr:to>
      <xdr:col>55</xdr:col>
      <xdr:colOff>0</xdr:colOff>
      <xdr:row>77</xdr:row>
      <xdr:rowOff>149227</xdr:rowOff>
    </xdr:to>
    <xdr:cxnSp macro="">
      <xdr:nvCxnSpPr>
        <xdr:cNvPr id="402" name="直線コネクタ 401"/>
        <xdr:cNvCxnSpPr/>
      </xdr:nvCxnSpPr>
      <xdr:spPr>
        <a:xfrm flipV="1">
          <a:off x="9639300" y="13177061"/>
          <a:ext cx="838200" cy="1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149227</xdr:rowOff>
    </xdr:from>
    <xdr:to>
      <xdr:col>50</xdr:col>
      <xdr:colOff>114300</xdr:colOff>
      <xdr:row>77</xdr:row>
      <xdr:rowOff>151239</xdr:rowOff>
    </xdr:to>
    <xdr:cxnSp macro="">
      <xdr:nvCxnSpPr>
        <xdr:cNvPr id="405" name="直線コネクタ 404"/>
        <xdr:cNvCxnSpPr/>
      </xdr:nvCxnSpPr>
      <xdr:spPr>
        <a:xfrm flipV="1">
          <a:off x="8750300" y="1335087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151239</xdr:rowOff>
    </xdr:from>
    <xdr:to>
      <xdr:col>45</xdr:col>
      <xdr:colOff>177800</xdr:colOff>
      <xdr:row>77</xdr:row>
      <xdr:rowOff>154394</xdr:rowOff>
    </xdr:to>
    <xdr:cxnSp macro="">
      <xdr:nvCxnSpPr>
        <xdr:cNvPr id="408" name="直線コネクタ 407"/>
        <xdr:cNvCxnSpPr/>
      </xdr:nvCxnSpPr>
      <xdr:spPr>
        <a:xfrm flipV="1">
          <a:off x="7861300" y="1335288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154394</xdr:rowOff>
    </xdr:from>
    <xdr:to>
      <xdr:col>41</xdr:col>
      <xdr:colOff>50800</xdr:colOff>
      <xdr:row>77</xdr:row>
      <xdr:rowOff>156570</xdr:rowOff>
    </xdr:to>
    <xdr:cxnSp macro="">
      <xdr:nvCxnSpPr>
        <xdr:cNvPr id="411" name="直線コネクタ 410"/>
        <xdr:cNvCxnSpPr/>
      </xdr:nvCxnSpPr>
      <xdr:spPr>
        <a:xfrm flipV="1">
          <a:off x="6972300" y="13356044"/>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96061</xdr:rowOff>
    </xdr:from>
    <xdr:to>
      <xdr:col>55</xdr:col>
      <xdr:colOff>50800</xdr:colOff>
      <xdr:row>77</xdr:row>
      <xdr:rowOff>26211</xdr:rowOff>
    </xdr:to>
    <xdr:sp macro="" textlink="">
      <xdr:nvSpPr>
        <xdr:cNvPr id="421" name="楕円 420"/>
        <xdr:cNvSpPr/>
      </xdr:nvSpPr>
      <xdr:spPr>
        <a:xfrm>
          <a:off x="10426700" y="131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118938</xdr:rowOff>
    </xdr:from>
    <xdr:ext cx="534377" cy="259045"/>
    <xdr:sp macro="" textlink="">
      <xdr:nvSpPr>
        <xdr:cNvPr id="422" name="商工費該当値テキスト"/>
        <xdr:cNvSpPr txBox="1"/>
      </xdr:nvSpPr>
      <xdr:spPr>
        <a:xfrm>
          <a:off x="10528300" y="129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98427</xdr:rowOff>
    </xdr:from>
    <xdr:to>
      <xdr:col>50</xdr:col>
      <xdr:colOff>165100</xdr:colOff>
      <xdr:row>78</xdr:row>
      <xdr:rowOff>28577</xdr:rowOff>
    </xdr:to>
    <xdr:sp macro="" textlink="">
      <xdr:nvSpPr>
        <xdr:cNvPr id="423" name="楕円 422"/>
        <xdr:cNvSpPr/>
      </xdr:nvSpPr>
      <xdr:spPr>
        <a:xfrm>
          <a:off x="9588500" y="133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19704</xdr:rowOff>
    </xdr:from>
    <xdr:ext cx="469744" cy="259045"/>
    <xdr:sp macro="" textlink="">
      <xdr:nvSpPr>
        <xdr:cNvPr id="424" name="テキスト ボックス 423"/>
        <xdr:cNvSpPr txBox="1"/>
      </xdr:nvSpPr>
      <xdr:spPr>
        <a:xfrm>
          <a:off x="9404428" y="1339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100439</xdr:rowOff>
    </xdr:from>
    <xdr:to>
      <xdr:col>46</xdr:col>
      <xdr:colOff>38100</xdr:colOff>
      <xdr:row>78</xdr:row>
      <xdr:rowOff>30589</xdr:rowOff>
    </xdr:to>
    <xdr:sp macro="" textlink="">
      <xdr:nvSpPr>
        <xdr:cNvPr id="425" name="楕円 424"/>
        <xdr:cNvSpPr/>
      </xdr:nvSpPr>
      <xdr:spPr>
        <a:xfrm>
          <a:off x="8699500" y="13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21716</xdr:rowOff>
    </xdr:from>
    <xdr:ext cx="469744" cy="259045"/>
    <xdr:sp macro="" textlink="">
      <xdr:nvSpPr>
        <xdr:cNvPr id="426" name="テキスト ボックス 425"/>
        <xdr:cNvSpPr txBox="1"/>
      </xdr:nvSpPr>
      <xdr:spPr>
        <a:xfrm>
          <a:off x="8515428" y="133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103594</xdr:rowOff>
    </xdr:from>
    <xdr:to>
      <xdr:col>41</xdr:col>
      <xdr:colOff>101600</xdr:colOff>
      <xdr:row>78</xdr:row>
      <xdr:rowOff>33744</xdr:rowOff>
    </xdr:to>
    <xdr:sp macro="" textlink="">
      <xdr:nvSpPr>
        <xdr:cNvPr id="427" name="楕円 426"/>
        <xdr:cNvSpPr/>
      </xdr:nvSpPr>
      <xdr:spPr>
        <a:xfrm>
          <a:off x="7810500" y="133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24871</xdr:rowOff>
    </xdr:from>
    <xdr:ext cx="469744" cy="259045"/>
    <xdr:sp macro="" textlink="">
      <xdr:nvSpPr>
        <xdr:cNvPr id="428" name="テキスト ボックス 427"/>
        <xdr:cNvSpPr txBox="1"/>
      </xdr:nvSpPr>
      <xdr:spPr>
        <a:xfrm>
          <a:off x="7626428" y="133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105770</xdr:rowOff>
    </xdr:from>
    <xdr:to>
      <xdr:col>36</xdr:col>
      <xdr:colOff>165100</xdr:colOff>
      <xdr:row>78</xdr:row>
      <xdr:rowOff>35920</xdr:rowOff>
    </xdr:to>
    <xdr:sp macro="" textlink="">
      <xdr:nvSpPr>
        <xdr:cNvPr id="429" name="楕円 428"/>
        <xdr:cNvSpPr/>
      </xdr:nvSpPr>
      <xdr:spPr>
        <a:xfrm>
          <a:off x="6921500" y="133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27047</xdr:rowOff>
    </xdr:from>
    <xdr:ext cx="469744" cy="259045"/>
    <xdr:sp macro="" textlink="">
      <xdr:nvSpPr>
        <xdr:cNvPr id="430" name="テキスト ボックス 429"/>
        <xdr:cNvSpPr txBox="1"/>
      </xdr:nvSpPr>
      <xdr:spPr>
        <a:xfrm>
          <a:off x="6737428" y="134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119475</xdr:rowOff>
    </xdr:from>
    <xdr:to>
      <xdr:col>55</xdr:col>
      <xdr:colOff>0</xdr:colOff>
      <xdr:row>93</xdr:row>
      <xdr:rowOff>151445</xdr:rowOff>
    </xdr:to>
    <xdr:cxnSp macro="">
      <xdr:nvCxnSpPr>
        <xdr:cNvPr id="461" name="直線コネクタ 460"/>
        <xdr:cNvCxnSpPr/>
      </xdr:nvCxnSpPr>
      <xdr:spPr>
        <a:xfrm>
          <a:off x="9639300" y="15892875"/>
          <a:ext cx="838200" cy="20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119475</xdr:rowOff>
    </xdr:from>
    <xdr:to>
      <xdr:col>50</xdr:col>
      <xdr:colOff>114300</xdr:colOff>
      <xdr:row>94</xdr:row>
      <xdr:rowOff>90202</xdr:rowOff>
    </xdr:to>
    <xdr:cxnSp macro="">
      <xdr:nvCxnSpPr>
        <xdr:cNvPr id="464" name="直線コネクタ 463"/>
        <xdr:cNvCxnSpPr/>
      </xdr:nvCxnSpPr>
      <xdr:spPr>
        <a:xfrm flipV="1">
          <a:off x="8750300" y="15892875"/>
          <a:ext cx="889000" cy="3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156127</xdr:rowOff>
    </xdr:from>
    <xdr:to>
      <xdr:col>45</xdr:col>
      <xdr:colOff>177800</xdr:colOff>
      <xdr:row>94</xdr:row>
      <xdr:rowOff>90202</xdr:rowOff>
    </xdr:to>
    <xdr:cxnSp macro="">
      <xdr:nvCxnSpPr>
        <xdr:cNvPr id="467" name="直線コネクタ 466"/>
        <xdr:cNvCxnSpPr/>
      </xdr:nvCxnSpPr>
      <xdr:spPr>
        <a:xfrm>
          <a:off x="7861300" y="16100977"/>
          <a:ext cx="889000" cy="10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156127</xdr:rowOff>
    </xdr:from>
    <xdr:to>
      <xdr:col>41</xdr:col>
      <xdr:colOff>50800</xdr:colOff>
      <xdr:row>95</xdr:row>
      <xdr:rowOff>102667</xdr:rowOff>
    </xdr:to>
    <xdr:cxnSp macro="">
      <xdr:nvCxnSpPr>
        <xdr:cNvPr id="470" name="直線コネクタ 469"/>
        <xdr:cNvCxnSpPr/>
      </xdr:nvCxnSpPr>
      <xdr:spPr>
        <a:xfrm flipV="1">
          <a:off x="6972300" y="16100977"/>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100645</xdr:rowOff>
    </xdr:from>
    <xdr:to>
      <xdr:col>55</xdr:col>
      <xdr:colOff>50800</xdr:colOff>
      <xdr:row>94</xdr:row>
      <xdr:rowOff>30795</xdr:rowOff>
    </xdr:to>
    <xdr:sp macro="" textlink="">
      <xdr:nvSpPr>
        <xdr:cNvPr id="480" name="楕円 479"/>
        <xdr:cNvSpPr/>
      </xdr:nvSpPr>
      <xdr:spPr>
        <a:xfrm>
          <a:off x="10426700" y="160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123522</xdr:rowOff>
    </xdr:from>
    <xdr:ext cx="534377" cy="259045"/>
    <xdr:sp macro="" textlink="">
      <xdr:nvSpPr>
        <xdr:cNvPr id="481" name="土木費該当値テキスト"/>
        <xdr:cNvSpPr txBox="1"/>
      </xdr:nvSpPr>
      <xdr:spPr>
        <a:xfrm>
          <a:off x="10528300" y="15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68675</xdr:rowOff>
    </xdr:from>
    <xdr:to>
      <xdr:col>50</xdr:col>
      <xdr:colOff>165100</xdr:colOff>
      <xdr:row>92</xdr:row>
      <xdr:rowOff>170275</xdr:rowOff>
    </xdr:to>
    <xdr:sp macro="" textlink="">
      <xdr:nvSpPr>
        <xdr:cNvPr id="482" name="楕円 481"/>
        <xdr:cNvSpPr/>
      </xdr:nvSpPr>
      <xdr:spPr>
        <a:xfrm>
          <a:off x="9588500" y="158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15352</xdr:rowOff>
    </xdr:from>
    <xdr:ext cx="599010" cy="259045"/>
    <xdr:sp macro="" textlink="">
      <xdr:nvSpPr>
        <xdr:cNvPr id="483" name="テキスト ボックス 482"/>
        <xdr:cNvSpPr txBox="1"/>
      </xdr:nvSpPr>
      <xdr:spPr>
        <a:xfrm>
          <a:off x="9339795" y="156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39402</xdr:rowOff>
    </xdr:from>
    <xdr:to>
      <xdr:col>46</xdr:col>
      <xdr:colOff>38100</xdr:colOff>
      <xdr:row>94</xdr:row>
      <xdr:rowOff>141002</xdr:rowOff>
    </xdr:to>
    <xdr:sp macro="" textlink="">
      <xdr:nvSpPr>
        <xdr:cNvPr id="484" name="楕円 483"/>
        <xdr:cNvSpPr/>
      </xdr:nvSpPr>
      <xdr:spPr>
        <a:xfrm>
          <a:off x="8699500" y="161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157529</xdr:rowOff>
    </xdr:from>
    <xdr:ext cx="534377" cy="259045"/>
    <xdr:sp macro="" textlink="">
      <xdr:nvSpPr>
        <xdr:cNvPr id="485" name="テキスト ボックス 484"/>
        <xdr:cNvSpPr txBox="1"/>
      </xdr:nvSpPr>
      <xdr:spPr>
        <a:xfrm>
          <a:off x="8483111" y="159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105327</xdr:rowOff>
    </xdr:from>
    <xdr:to>
      <xdr:col>41</xdr:col>
      <xdr:colOff>101600</xdr:colOff>
      <xdr:row>94</xdr:row>
      <xdr:rowOff>35477</xdr:rowOff>
    </xdr:to>
    <xdr:sp macro="" textlink="">
      <xdr:nvSpPr>
        <xdr:cNvPr id="486" name="楕円 485"/>
        <xdr:cNvSpPr/>
      </xdr:nvSpPr>
      <xdr:spPr>
        <a:xfrm>
          <a:off x="7810500" y="160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52004</xdr:rowOff>
    </xdr:from>
    <xdr:ext cx="534377" cy="259045"/>
    <xdr:sp macro="" textlink="">
      <xdr:nvSpPr>
        <xdr:cNvPr id="487" name="テキスト ボックス 486"/>
        <xdr:cNvSpPr txBox="1"/>
      </xdr:nvSpPr>
      <xdr:spPr>
        <a:xfrm>
          <a:off x="7594111" y="158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51867</xdr:rowOff>
    </xdr:from>
    <xdr:to>
      <xdr:col>36</xdr:col>
      <xdr:colOff>165100</xdr:colOff>
      <xdr:row>95</xdr:row>
      <xdr:rowOff>153467</xdr:rowOff>
    </xdr:to>
    <xdr:sp macro="" textlink="">
      <xdr:nvSpPr>
        <xdr:cNvPr id="488" name="楕円 487"/>
        <xdr:cNvSpPr/>
      </xdr:nvSpPr>
      <xdr:spPr>
        <a:xfrm>
          <a:off x="6921500" y="163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169994</xdr:rowOff>
    </xdr:from>
    <xdr:ext cx="534377" cy="259045"/>
    <xdr:sp macro="" textlink="">
      <xdr:nvSpPr>
        <xdr:cNvPr id="489" name="テキスト ボックス 488"/>
        <xdr:cNvSpPr txBox="1"/>
      </xdr:nvSpPr>
      <xdr:spPr>
        <a:xfrm>
          <a:off x="6705111" y="161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33940</xdr:rowOff>
    </xdr:from>
    <xdr:to>
      <xdr:col>85</xdr:col>
      <xdr:colOff>127000</xdr:colOff>
      <xdr:row>37</xdr:row>
      <xdr:rowOff>37418</xdr:rowOff>
    </xdr:to>
    <xdr:cxnSp macro="">
      <xdr:nvCxnSpPr>
        <xdr:cNvPr id="520" name="直線コネクタ 519"/>
        <xdr:cNvCxnSpPr/>
      </xdr:nvCxnSpPr>
      <xdr:spPr>
        <a:xfrm>
          <a:off x="15481300" y="6377590"/>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33940</xdr:rowOff>
    </xdr:from>
    <xdr:to>
      <xdr:col>81</xdr:col>
      <xdr:colOff>50800</xdr:colOff>
      <xdr:row>37</xdr:row>
      <xdr:rowOff>49615</xdr:rowOff>
    </xdr:to>
    <xdr:cxnSp macro="">
      <xdr:nvCxnSpPr>
        <xdr:cNvPr id="523" name="直線コネクタ 522"/>
        <xdr:cNvCxnSpPr/>
      </xdr:nvCxnSpPr>
      <xdr:spPr>
        <a:xfrm flipV="1">
          <a:off x="14592300" y="637759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49615</xdr:rowOff>
    </xdr:from>
    <xdr:to>
      <xdr:col>76</xdr:col>
      <xdr:colOff>114300</xdr:colOff>
      <xdr:row>37</xdr:row>
      <xdr:rowOff>73161</xdr:rowOff>
    </xdr:to>
    <xdr:cxnSp macro="">
      <xdr:nvCxnSpPr>
        <xdr:cNvPr id="526" name="直線コネクタ 525"/>
        <xdr:cNvCxnSpPr/>
      </xdr:nvCxnSpPr>
      <xdr:spPr>
        <a:xfrm flipV="1">
          <a:off x="13703300" y="63932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65601</xdr:rowOff>
    </xdr:from>
    <xdr:to>
      <xdr:col>71</xdr:col>
      <xdr:colOff>177800</xdr:colOff>
      <xdr:row>37</xdr:row>
      <xdr:rowOff>73161</xdr:rowOff>
    </xdr:to>
    <xdr:cxnSp macro="">
      <xdr:nvCxnSpPr>
        <xdr:cNvPr id="529" name="直線コネクタ 528"/>
        <xdr:cNvCxnSpPr/>
      </xdr:nvCxnSpPr>
      <xdr:spPr>
        <a:xfrm>
          <a:off x="12814300" y="6409251"/>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158068</xdr:rowOff>
    </xdr:from>
    <xdr:to>
      <xdr:col>85</xdr:col>
      <xdr:colOff>177800</xdr:colOff>
      <xdr:row>37</xdr:row>
      <xdr:rowOff>88218</xdr:rowOff>
    </xdr:to>
    <xdr:sp macro="" textlink="">
      <xdr:nvSpPr>
        <xdr:cNvPr id="539" name="楕円 538"/>
        <xdr:cNvSpPr/>
      </xdr:nvSpPr>
      <xdr:spPr>
        <a:xfrm>
          <a:off x="16268700" y="63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136495</xdr:rowOff>
    </xdr:from>
    <xdr:ext cx="534377" cy="259045"/>
    <xdr:sp macro="" textlink="">
      <xdr:nvSpPr>
        <xdr:cNvPr id="540" name="消防費該当値テキスト"/>
        <xdr:cNvSpPr txBox="1"/>
      </xdr:nvSpPr>
      <xdr:spPr>
        <a:xfrm>
          <a:off x="16370300" y="63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154590</xdr:rowOff>
    </xdr:from>
    <xdr:to>
      <xdr:col>81</xdr:col>
      <xdr:colOff>101600</xdr:colOff>
      <xdr:row>37</xdr:row>
      <xdr:rowOff>84740</xdr:rowOff>
    </xdr:to>
    <xdr:sp macro="" textlink="">
      <xdr:nvSpPr>
        <xdr:cNvPr id="541" name="楕円 540"/>
        <xdr:cNvSpPr/>
      </xdr:nvSpPr>
      <xdr:spPr>
        <a:xfrm>
          <a:off x="15430500" y="63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101267</xdr:rowOff>
    </xdr:from>
    <xdr:ext cx="534377" cy="259045"/>
    <xdr:sp macro="" textlink="">
      <xdr:nvSpPr>
        <xdr:cNvPr id="542" name="テキスト ボックス 541"/>
        <xdr:cNvSpPr txBox="1"/>
      </xdr:nvSpPr>
      <xdr:spPr>
        <a:xfrm>
          <a:off x="15214111" y="61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170265</xdr:rowOff>
    </xdr:from>
    <xdr:to>
      <xdr:col>76</xdr:col>
      <xdr:colOff>165100</xdr:colOff>
      <xdr:row>37</xdr:row>
      <xdr:rowOff>100415</xdr:rowOff>
    </xdr:to>
    <xdr:sp macro="" textlink="">
      <xdr:nvSpPr>
        <xdr:cNvPr id="543" name="楕円 542"/>
        <xdr:cNvSpPr/>
      </xdr:nvSpPr>
      <xdr:spPr>
        <a:xfrm>
          <a:off x="14541500" y="6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91542</xdr:rowOff>
    </xdr:from>
    <xdr:ext cx="534377" cy="259045"/>
    <xdr:sp macro="" textlink="">
      <xdr:nvSpPr>
        <xdr:cNvPr id="544" name="テキスト ボックス 543"/>
        <xdr:cNvSpPr txBox="1"/>
      </xdr:nvSpPr>
      <xdr:spPr>
        <a:xfrm>
          <a:off x="14325111" y="64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22361</xdr:rowOff>
    </xdr:from>
    <xdr:to>
      <xdr:col>72</xdr:col>
      <xdr:colOff>38100</xdr:colOff>
      <xdr:row>37</xdr:row>
      <xdr:rowOff>123961</xdr:rowOff>
    </xdr:to>
    <xdr:sp macro="" textlink="">
      <xdr:nvSpPr>
        <xdr:cNvPr id="545" name="楕円 544"/>
        <xdr:cNvSpPr/>
      </xdr:nvSpPr>
      <xdr:spPr>
        <a:xfrm>
          <a:off x="13652500" y="6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115088</xdr:rowOff>
    </xdr:from>
    <xdr:ext cx="534377" cy="259045"/>
    <xdr:sp macro="" textlink="">
      <xdr:nvSpPr>
        <xdr:cNvPr id="546" name="テキスト ボックス 545"/>
        <xdr:cNvSpPr txBox="1"/>
      </xdr:nvSpPr>
      <xdr:spPr>
        <a:xfrm>
          <a:off x="13436111" y="6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14801</xdr:rowOff>
    </xdr:from>
    <xdr:to>
      <xdr:col>67</xdr:col>
      <xdr:colOff>101600</xdr:colOff>
      <xdr:row>37</xdr:row>
      <xdr:rowOff>116401</xdr:rowOff>
    </xdr:to>
    <xdr:sp macro="" textlink="">
      <xdr:nvSpPr>
        <xdr:cNvPr id="547" name="楕円 546"/>
        <xdr:cNvSpPr/>
      </xdr:nvSpPr>
      <xdr:spPr>
        <a:xfrm>
          <a:off x="127635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107528</xdr:rowOff>
    </xdr:from>
    <xdr:ext cx="534377" cy="259045"/>
    <xdr:sp macro="" textlink="">
      <xdr:nvSpPr>
        <xdr:cNvPr id="548" name="テキスト ボックス 547"/>
        <xdr:cNvSpPr txBox="1"/>
      </xdr:nvSpPr>
      <xdr:spPr>
        <a:xfrm>
          <a:off x="12547111" y="64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155032</xdr:rowOff>
    </xdr:from>
    <xdr:to>
      <xdr:col>85</xdr:col>
      <xdr:colOff>127000</xdr:colOff>
      <xdr:row>56</xdr:row>
      <xdr:rowOff>32822</xdr:rowOff>
    </xdr:to>
    <xdr:cxnSp macro="">
      <xdr:nvCxnSpPr>
        <xdr:cNvPr id="577" name="直線コネクタ 576"/>
        <xdr:cNvCxnSpPr/>
      </xdr:nvCxnSpPr>
      <xdr:spPr>
        <a:xfrm>
          <a:off x="15481300" y="9413332"/>
          <a:ext cx="838200" cy="22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155032</xdr:rowOff>
    </xdr:from>
    <xdr:to>
      <xdr:col>81</xdr:col>
      <xdr:colOff>50800</xdr:colOff>
      <xdr:row>57</xdr:row>
      <xdr:rowOff>16881</xdr:rowOff>
    </xdr:to>
    <xdr:cxnSp macro="">
      <xdr:nvCxnSpPr>
        <xdr:cNvPr id="580" name="直線コネクタ 579"/>
        <xdr:cNvCxnSpPr/>
      </xdr:nvCxnSpPr>
      <xdr:spPr>
        <a:xfrm flipV="1">
          <a:off x="14592300" y="9413332"/>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16881</xdr:rowOff>
    </xdr:from>
    <xdr:to>
      <xdr:col>76</xdr:col>
      <xdr:colOff>114300</xdr:colOff>
      <xdr:row>57</xdr:row>
      <xdr:rowOff>24326</xdr:rowOff>
    </xdr:to>
    <xdr:cxnSp macro="">
      <xdr:nvCxnSpPr>
        <xdr:cNvPr id="583" name="直線コネクタ 582"/>
        <xdr:cNvCxnSpPr/>
      </xdr:nvCxnSpPr>
      <xdr:spPr>
        <a:xfrm flipV="1">
          <a:off x="13703300" y="9789531"/>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105380</xdr:rowOff>
    </xdr:from>
    <xdr:to>
      <xdr:col>71</xdr:col>
      <xdr:colOff>177800</xdr:colOff>
      <xdr:row>57</xdr:row>
      <xdr:rowOff>24326</xdr:rowOff>
    </xdr:to>
    <xdr:cxnSp macro="">
      <xdr:nvCxnSpPr>
        <xdr:cNvPr id="586" name="直線コネクタ 585"/>
        <xdr:cNvCxnSpPr/>
      </xdr:nvCxnSpPr>
      <xdr:spPr>
        <a:xfrm>
          <a:off x="12814300" y="9706580"/>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153472</xdr:rowOff>
    </xdr:from>
    <xdr:to>
      <xdr:col>85</xdr:col>
      <xdr:colOff>177800</xdr:colOff>
      <xdr:row>56</xdr:row>
      <xdr:rowOff>83622</xdr:rowOff>
    </xdr:to>
    <xdr:sp macro="" textlink="">
      <xdr:nvSpPr>
        <xdr:cNvPr id="596" name="楕円 595"/>
        <xdr:cNvSpPr/>
      </xdr:nvSpPr>
      <xdr:spPr>
        <a:xfrm>
          <a:off x="16268700" y="95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131899</xdr:rowOff>
    </xdr:from>
    <xdr:ext cx="534377" cy="259045"/>
    <xdr:sp macro="" textlink="">
      <xdr:nvSpPr>
        <xdr:cNvPr id="597" name="教育費該当値テキスト"/>
        <xdr:cNvSpPr txBox="1"/>
      </xdr:nvSpPr>
      <xdr:spPr>
        <a:xfrm>
          <a:off x="16370300" y="95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104232</xdr:rowOff>
    </xdr:from>
    <xdr:to>
      <xdr:col>81</xdr:col>
      <xdr:colOff>101600</xdr:colOff>
      <xdr:row>55</xdr:row>
      <xdr:rowOff>34382</xdr:rowOff>
    </xdr:to>
    <xdr:sp macro="" textlink="">
      <xdr:nvSpPr>
        <xdr:cNvPr id="598" name="楕円 597"/>
        <xdr:cNvSpPr/>
      </xdr:nvSpPr>
      <xdr:spPr>
        <a:xfrm>
          <a:off x="15430500" y="9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50909</xdr:rowOff>
    </xdr:from>
    <xdr:ext cx="534377" cy="259045"/>
    <xdr:sp macro="" textlink="">
      <xdr:nvSpPr>
        <xdr:cNvPr id="599" name="テキスト ボックス 598"/>
        <xdr:cNvSpPr txBox="1"/>
      </xdr:nvSpPr>
      <xdr:spPr>
        <a:xfrm>
          <a:off x="15214111" y="91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137531</xdr:rowOff>
    </xdr:from>
    <xdr:to>
      <xdr:col>76</xdr:col>
      <xdr:colOff>165100</xdr:colOff>
      <xdr:row>57</xdr:row>
      <xdr:rowOff>67681</xdr:rowOff>
    </xdr:to>
    <xdr:sp macro="" textlink="">
      <xdr:nvSpPr>
        <xdr:cNvPr id="600" name="楕円 599"/>
        <xdr:cNvSpPr/>
      </xdr:nvSpPr>
      <xdr:spPr>
        <a:xfrm>
          <a:off x="14541500" y="97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58808</xdr:rowOff>
    </xdr:from>
    <xdr:ext cx="534377" cy="259045"/>
    <xdr:sp macro="" textlink="">
      <xdr:nvSpPr>
        <xdr:cNvPr id="601" name="テキスト ボックス 600"/>
        <xdr:cNvSpPr txBox="1"/>
      </xdr:nvSpPr>
      <xdr:spPr>
        <a:xfrm>
          <a:off x="14325111" y="98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144976</xdr:rowOff>
    </xdr:from>
    <xdr:to>
      <xdr:col>72</xdr:col>
      <xdr:colOff>38100</xdr:colOff>
      <xdr:row>57</xdr:row>
      <xdr:rowOff>75126</xdr:rowOff>
    </xdr:to>
    <xdr:sp macro="" textlink="">
      <xdr:nvSpPr>
        <xdr:cNvPr id="602" name="楕円 601"/>
        <xdr:cNvSpPr/>
      </xdr:nvSpPr>
      <xdr:spPr>
        <a:xfrm>
          <a:off x="136525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66253</xdr:rowOff>
    </xdr:from>
    <xdr:ext cx="534377" cy="259045"/>
    <xdr:sp macro="" textlink="">
      <xdr:nvSpPr>
        <xdr:cNvPr id="603" name="テキスト ボックス 602"/>
        <xdr:cNvSpPr txBox="1"/>
      </xdr:nvSpPr>
      <xdr:spPr>
        <a:xfrm>
          <a:off x="13436111" y="9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54580</xdr:rowOff>
    </xdr:from>
    <xdr:to>
      <xdr:col>67</xdr:col>
      <xdr:colOff>101600</xdr:colOff>
      <xdr:row>56</xdr:row>
      <xdr:rowOff>156180</xdr:rowOff>
    </xdr:to>
    <xdr:sp macro="" textlink="">
      <xdr:nvSpPr>
        <xdr:cNvPr id="604" name="楕円 603"/>
        <xdr:cNvSpPr/>
      </xdr:nvSpPr>
      <xdr:spPr>
        <a:xfrm>
          <a:off x="12763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147307</xdr:rowOff>
    </xdr:from>
    <xdr:ext cx="534377" cy="259045"/>
    <xdr:sp macro="" textlink="">
      <xdr:nvSpPr>
        <xdr:cNvPr id="605" name="テキスト ボックス 604"/>
        <xdr:cNvSpPr txBox="1"/>
      </xdr:nvSpPr>
      <xdr:spPr>
        <a:xfrm>
          <a:off x="12547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114821</xdr:rowOff>
    </xdr:from>
    <xdr:to>
      <xdr:col>85</xdr:col>
      <xdr:colOff>127000</xdr:colOff>
      <xdr:row>78</xdr:row>
      <xdr:rowOff>123253</xdr:rowOff>
    </xdr:to>
    <xdr:cxnSp macro="">
      <xdr:nvCxnSpPr>
        <xdr:cNvPr id="634" name="直線コネクタ 633"/>
        <xdr:cNvCxnSpPr/>
      </xdr:nvCxnSpPr>
      <xdr:spPr>
        <a:xfrm>
          <a:off x="15481300" y="13487921"/>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91466</xdr:rowOff>
    </xdr:from>
    <xdr:to>
      <xdr:col>81</xdr:col>
      <xdr:colOff>50800</xdr:colOff>
      <xdr:row>78</xdr:row>
      <xdr:rowOff>114821</xdr:rowOff>
    </xdr:to>
    <xdr:cxnSp macro="">
      <xdr:nvCxnSpPr>
        <xdr:cNvPr id="637" name="直線コネクタ 636"/>
        <xdr:cNvCxnSpPr/>
      </xdr:nvCxnSpPr>
      <xdr:spPr>
        <a:xfrm>
          <a:off x="14592300" y="1346456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91466</xdr:rowOff>
    </xdr:from>
    <xdr:to>
      <xdr:col>76</xdr:col>
      <xdr:colOff>114300</xdr:colOff>
      <xdr:row>79</xdr:row>
      <xdr:rowOff>4330</xdr:rowOff>
    </xdr:to>
    <xdr:cxnSp macro="">
      <xdr:nvCxnSpPr>
        <xdr:cNvPr id="640" name="直線コネクタ 639"/>
        <xdr:cNvCxnSpPr/>
      </xdr:nvCxnSpPr>
      <xdr:spPr>
        <a:xfrm flipV="1">
          <a:off x="13703300" y="13464566"/>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170929</xdr:rowOff>
    </xdr:from>
    <xdr:to>
      <xdr:col>71</xdr:col>
      <xdr:colOff>177800</xdr:colOff>
      <xdr:row>79</xdr:row>
      <xdr:rowOff>4330</xdr:rowOff>
    </xdr:to>
    <xdr:cxnSp macro="">
      <xdr:nvCxnSpPr>
        <xdr:cNvPr id="643" name="直線コネクタ 642"/>
        <xdr:cNvCxnSpPr/>
      </xdr:nvCxnSpPr>
      <xdr:spPr>
        <a:xfrm>
          <a:off x="12814300" y="13544029"/>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72453</xdr:rowOff>
    </xdr:from>
    <xdr:to>
      <xdr:col>85</xdr:col>
      <xdr:colOff>177800</xdr:colOff>
      <xdr:row>79</xdr:row>
      <xdr:rowOff>2603</xdr:rowOff>
    </xdr:to>
    <xdr:sp macro="" textlink="">
      <xdr:nvSpPr>
        <xdr:cNvPr id="653" name="楕円 652"/>
        <xdr:cNvSpPr/>
      </xdr:nvSpPr>
      <xdr:spPr>
        <a:xfrm>
          <a:off x="16268700" y="134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64021</xdr:rowOff>
    </xdr:from>
    <xdr:to>
      <xdr:col>81</xdr:col>
      <xdr:colOff>101600</xdr:colOff>
      <xdr:row>78</xdr:row>
      <xdr:rowOff>165621</xdr:rowOff>
    </xdr:to>
    <xdr:sp macro="" textlink="">
      <xdr:nvSpPr>
        <xdr:cNvPr id="655" name="楕円 654"/>
        <xdr:cNvSpPr/>
      </xdr:nvSpPr>
      <xdr:spPr>
        <a:xfrm>
          <a:off x="15430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156748</xdr:rowOff>
    </xdr:from>
    <xdr:ext cx="469744" cy="259045"/>
    <xdr:sp macro="" textlink="">
      <xdr:nvSpPr>
        <xdr:cNvPr id="656" name="テキスト ボックス 655"/>
        <xdr:cNvSpPr txBox="1"/>
      </xdr:nvSpPr>
      <xdr:spPr>
        <a:xfrm>
          <a:off x="15246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40666</xdr:rowOff>
    </xdr:from>
    <xdr:to>
      <xdr:col>76</xdr:col>
      <xdr:colOff>165100</xdr:colOff>
      <xdr:row>78</xdr:row>
      <xdr:rowOff>142266</xdr:rowOff>
    </xdr:to>
    <xdr:sp macro="" textlink="">
      <xdr:nvSpPr>
        <xdr:cNvPr id="657" name="楕円 656"/>
        <xdr:cNvSpPr/>
      </xdr:nvSpPr>
      <xdr:spPr>
        <a:xfrm>
          <a:off x="14541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158793</xdr:rowOff>
    </xdr:from>
    <xdr:ext cx="469744" cy="259045"/>
    <xdr:sp macro="" textlink="">
      <xdr:nvSpPr>
        <xdr:cNvPr id="658" name="テキスト ボックス 657"/>
        <xdr:cNvSpPr txBox="1"/>
      </xdr:nvSpPr>
      <xdr:spPr>
        <a:xfrm>
          <a:off x="14357428" y="1318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124980</xdr:rowOff>
    </xdr:from>
    <xdr:to>
      <xdr:col>72</xdr:col>
      <xdr:colOff>38100</xdr:colOff>
      <xdr:row>79</xdr:row>
      <xdr:rowOff>55130</xdr:rowOff>
    </xdr:to>
    <xdr:sp macro="" textlink="">
      <xdr:nvSpPr>
        <xdr:cNvPr id="659" name="楕円 658"/>
        <xdr:cNvSpPr/>
      </xdr:nvSpPr>
      <xdr:spPr>
        <a:xfrm>
          <a:off x="13652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46257</xdr:rowOff>
    </xdr:from>
    <xdr:ext cx="469744" cy="259045"/>
    <xdr:sp macro="" textlink="">
      <xdr:nvSpPr>
        <xdr:cNvPr id="660" name="テキスト ボックス 659"/>
        <xdr:cNvSpPr txBox="1"/>
      </xdr:nvSpPr>
      <xdr:spPr>
        <a:xfrm>
          <a:off x="13468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120129</xdr:rowOff>
    </xdr:from>
    <xdr:to>
      <xdr:col>67</xdr:col>
      <xdr:colOff>101600</xdr:colOff>
      <xdr:row>79</xdr:row>
      <xdr:rowOff>50279</xdr:rowOff>
    </xdr:to>
    <xdr:sp macro="" textlink="">
      <xdr:nvSpPr>
        <xdr:cNvPr id="661" name="楕円 660"/>
        <xdr:cNvSpPr/>
      </xdr:nvSpPr>
      <xdr:spPr>
        <a:xfrm>
          <a:off x="12763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41406</xdr:rowOff>
    </xdr:from>
    <xdr:ext cx="469744" cy="259045"/>
    <xdr:sp macro="" textlink="">
      <xdr:nvSpPr>
        <xdr:cNvPr id="662" name="テキスト ボックス 661"/>
        <xdr:cNvSpPr txBox="1"/>
      </xdr:nvSpPr>
      <xdr:spPr>
        <a:xfrm>
          <a:off x="12579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43659</xdr:rowOff>
    </xdr:from>
    <xdr:to>
      <xdr:col>85</xdr:col>
      <xdr:colOff>127000</xdr:colOff>
      <xdr:row>98</xdr:row>
      <xdr:rowOff>48845</xdr:rowOff>
    </xdr:to>
    <xdr:cxnSp macro="">
      <xdr:nvCxnSpPr>
        <xdr:cNvPr id="693" name="直線コネクタ 692"/>
        <xdr:cNvCxnSpPr/>
      </xdr:nvCxnSpPr>
      <xdr:spPr>
        <a:xfrm flipV="1">
          <a:off x="15481300" y="16845759"/>
          <a:ext cx="8382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48845</xdr:rowOff>
    </xdr:from>
    <xdr:to>
      <xdr:col>81</xdr:col>
      <xdr:colOff>50800</xdr:colOff>
      <xdr:row>98</xdr:row>
      <xdr:rowOff>50171</xdr:rowOff>
    </xdr:to>
    <xdr:cxnSp macro="">
      <xdr:nvCxnSpPr>
        <xdr:cNvPr id="696" name="直線コネクタ 695"/>
        <xdr:cNvCxnSpPr/>
      </xdr:nvCxnSpPr>
      <xdr:spPr>
        <a:xfrm flipV="1">
          <a:off x="14592300" y="16850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46862</xdr:rowOff>
    </xdr:from>
    <xdr:to>
      <xdr:col>76</xdr:col>
      <xdr:colOff>114300</xdr:colOff>
      <xdr:row>98</xdr:row>
      <xdr:rowOff>50171</xdr:rowOff>
    </xdr:to>
    <xdr:cxnSp macro="">
      <xdr:nvCxnSpPr>
        <xdr:cNvPr id="699" name="直線コネクタ 698"/>
        <xdr:cNvCxnSpPr/>
      </xdr:nvCxnSpPr>
      <xdr:spPr>
        <a:xfrm>
          <a:off x="13703300" y="16848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46862</xdr:rowOff>
    </xdr:from>
    <xdr:to>
      <xdr:col>71</xdr:col>
      <xdr:colOff>177800</xdr:colOff>
      <xdr:row>98</xdr:row>
      <xdr:rowOff>48051</xdr:rowOff>
    </xdr:to>
    <xdr:cxnSp macro="">
      <xdr:nvCxnSpPr>
        <xdr:cNvPr id="702" name="直線コネクタ 701"/>
        <xdr:cNvCxnSpPr/>
      </xdr:nvCxnSpPr>
      <xdr:spPr>
        <a:xfrm flipV="1">
          <a:off x="12814300" y="16848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164309</xdr:rowOff>
    </xdr:from>
    <xdr:to>
      <xdr:col>85</xdr:col>
      <xdr:colOff>177800</xdr:colOff>
      <xdr:row>98</xdr:row>
      <xdr:rowOff>94459</xdr:rowOff>
    </xdr:to>
    <xdr:sp macro="" textlink="">
      <xdr:nvSpPr>
        <xdr:cNvPr id="712" name="楕円 711"/>
        <xdr:cNvSpPr/>
      </xdr:nvSpPr>
      <xdr:spPr>
        <a:xfrm>
          <a:off x="162687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142736</xdr:rowOff>
    </xdr:from>
    <xdr:ext cx="534377" cy="259045"/>
    <xdr:sp macro="" textlink="">
      <xdr:nvSpPr>
        <xdr:cNvPr id="713" name="公債費該当値テキスト"/>
        <xdr:cNvSpPr txBox="1"/>
      </xdr:nvSpPr>
      <xdr:spPr>
        <a:xfrm>
          <a:off x="16370300" y="167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169495</xdr:rowOff>
    </xdr:from>
    <xdr:to>
      <xdr:col>81</xdr:col>
      <xdr:colOff>101600</xdr:colOff>
      <xdr:row>98</xdr:row>
      <xdr:rowOff>99645</xdr:rowOff>
    </xdr:to>
    <xdr:sp macro="" textlink="">
      <xdr:nvSpPr>
        <xdr:cNvPr id="714" name="楕円 713"/>
        <xdr:cNvSpPr/>
      </xdr:nvSpPr>
      <xdr:spPr>
        <a:xfrm>
          <a:off x="15430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90772</xdr:rowOff>
    </xdr:from>
    <xdr:ext cx="534377" cy="259045"/>
    <xdr:sp macro="" textlink="">
      <xdr:nvSpPr>
        <xdr:cNvPr id="715" name="テキスト ボックス 714"/>
        <xdr:cNvSpPr txBox="1"/>
      </xdr:nvSpPr>
      <xdr:spPr>
        <a:xfrm>
          <a:off x="15214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170821</xdr:rowOff>
    </xdr:from>
    <xdr:to>
      <xdr:col>76</xdr:col>
      <xdr:colOff>165100</xdr:colOff>
      <xdr:row>98</xdr:row>
      <xdr:rowOff>100971</xdr:rowOff>
    </xdr:to>
    <xdr:sp macro="" textlink="">
      <xdr:nvSpPr>
        <xdr:cNvPr id="716" name="楕円 715"/>
        <xdr:cNvSpPr/>
      </xdr:nvSpPr>
      <xdr:spPr>
        <a:xfrm>
          <a:off x="14541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92098</xdr:rowOff>
    </xdr:from>
    <xdr:ext cx="534377" cy="259045"/>
    <xdr:sp macro="" textlink="">
      <xdr:nvSpPr>
        <xdr:cNvPr id="717" name="テキスト ボックス 716"/>
        <xdr:cNvSpPr txBox="1"/>
      </xdr:nvSpPr>
      <xdr:spPr>
        <a:xfrm>
          <a:off x="14325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167512</xdr:rowOff>
    </xdr:from>
    <xdr:to>
      <xdr:col>72</xdr:col>
      <xdr:colOff>38100</xdr:colOff>
      <xdr:row>98</xdr:row>
      <xdr:rowOff>97662</xdr:rowOff>
    </xdr:to>
    <xdr:sp macro="" textlink="">
      <xdr:nvSpPr>
        <xdr:cNvPr id="718" name="楕円 717"/>
        <xdr:cNvSpPr/>
      </xdr:nvSpPr>
      <xdr:spPr>
        <a:xfrm>
          <a:off x="13652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88789</xdr:rowOff>
    </xdr:from>
    <xdr:ext cx="534377" cy="259045"/>
    <xdr:sp macro="" textlink="">
      <xdr:nvSpPr>
        <xdr:cNvPr id="719" name="テキスト ボックス 718"/>
        <xdr:cNvSpPr txBox="1"/>
      </xdr:nvSpPr>
      <xdr:spPr>
        <a:xfrm>
          <a:off x="13436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168701</xdr:rowOff>
    </xdr:from>
    <xdr:to>
      <xdr:col>67</xdr:col>
      <xdr:colOff>101600</xdr:colOff>
      <xdr:row>98</xdr:row>
      <xdr:rowOff>98851</xdr:rowOff>
    </xdr:to>
    <xdr:sp macro="" textlink="">
      <xdr:nvSpPr>
        <xdr:cNvPr id="720" name="楕円 719"/>
        <xdr:cNvSpPr/>
      </xdr:nvSpPr>
      <xdr:spPr>
        <a:xfrm>
          <a:off x="12763500" y="16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89978</xdr:rowOff>
    </xdr:from>
    <xdr:ext cx="534377" cy="259045"/>
    <xdr:sp macro="" textlink="">
      <xdr:nvSpPr>
        <xdr:cNvPr id="721" name="テキスト ボックス 720"/>
        <xdr:cNvSpPr txBox="1"/>
      </xdr:nvSpPr>
      <xdr:spPr>
        <a:xfrm>
          <a:off x="12547111" y="168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総務費は、新型コロナウイルス感染症対策事業として実施した</a:t>
          </a:r>
          <a:r>
            <a:rPr kumimoji="1" lang="ja-JP" altLang="en-US" sz="1100" b="0" i="0" baseline="0">
              <a:solidFill>
                <a:schemeClr val="dk1"/>
              </a:solidFill>
              <a:effectLst/>
              <a:latin typeface="+mn-lt"/>
              <a:ea typeface="+mn-ea"/>
              <a:cs typeface="+mn-cs"/>
            </a:rPr>
            <a:t>特別定額給付金や、防災行政無線デジタル化事業、ふるさと納税寄附者謝礼等により、</a:t>
          </a:r>
          <a:r>
            <a:rPr kumimoji="1" lang="ja-JP" altLang="ja-JP" sz="1100">
              <a:solidFill>
                <a:schemeClr val="dk1"/>
              </a:solidFill>
              <a:effectLst/>
              <a:latin typeface="+mn-lt"/>
              <a:ea typeface="+mn-ea"/>
              <a:cs typeface="+mn-cs"/>
            </a:rPr>
            <a:t>前年度と比べ大幅に増加している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商工費も</a:t>
          </a:r>
          <a:r>
            <a:rPr kumimoji="1" lang="ja-JP" altLang="en-US" sz="1100">
              <a:solidFill>
                <a:schemeClr val="dk1"/>
              </a:solidFill>
              <a:effectLst/>
              <a:latin typeface="+mn-lt"/>
              <a:ea typeface="+mn-ea"/>
              <a:cs typeface="+mn-cs"/>
            </a:rPr>
            <a:t>、新型コロナウイルス感染症対策事業として実施したスーパープレミアム付商品券事業、プレミアム付飲食券事業等により、</a:t>
          </a:r>
          <a:r>
            <a:rPr kumimoji="1" lang="ja-JP" altLang="ja-JP" sz="1100">
              <a:solidFill>
                <a:schemeClr val="dk1"/>
              </a:solidFill>
              <a:effectLst/>
              <a:latin typeface="+mn-lt"/>
              <a:ea typeface="+mn-ea"/>
              <a:cs typeface="+mn-cs"/>
            </a:rPr>
            <a:t>前年度と比べ大幅に増加してい</a:t>
          </a:r>
          <a:r>
            <a:rPr kumimoji="1" lang="ja-JP" altLang="en-US" sz="1100">
              <a:solidFill>
                <a:schemeClr val="dk1"/>
              </a:solidFill>
              <a:effectLst/>
              <a:latin typeface="+mn-lt"/>
              <a:ea typeface="+mn-ea"/>
              <a:cs typeface="+mn-cs"/>
            </a:rPr>
            <a:t>る。土木費は前年度と比べ減少しており、耐震フェリー桟橋整備事業等の減によるものである。教育費も前年度と比べ減少しており、市民文化活動センター建築事業、小中学校空調設備設置工事等の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の財政調整基金残高</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ふるさと納税</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投資的経費の減少等により基金を積み増すことができ、標準財政規模の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1.84</a:t>
          </a:r>
          <a:r>
            <a:rPr kumimoji="1" lang="ja-JP" altLang="ja-JP" sz="1100" b="0" i="0" baseline="0">
              <a:solidFill>
                <a:schemeClr val="dk1"/>
              </a:solidFill>
              <a:effectLst/>
              <a:latin typeface="+mn-lt"/>
              <a:ea typeface="+mn-ea"/>
              <a:cs typeface="+mn-cs"/>
            </a:rPr>
            <a:t>ポイント悪化しており、事業の優先度・必要性を厳しく精査し、歳出の見直しを進めるとともに、今後も財政調整基金を積み増しできるよう歳入と歳出のバランスを考え、財政の健全化に努める。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26857682</v>
      </c>
      <c r="BO4" s="433"/>
      <c r="BP4" s="433"/>
      <c r="BQ4" s="433"/>
      <c r="BR4" s="433"/>
      <c r="BS4" s="433"/>
      <c r="BT4" s="433"/>
      <c r="BU4" s="434"/>
      <c r="BV4" s="432">
        <v>23272359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0.6</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26051618</v>
      </c>
      <c r="BO5" s="470"/>
      <c r="BP5" s="470"/>
      <c r="BQ5" s="470"/>
      <c r="BR5" s="470"/>
      <c r="BS5" s="470"/>
      <c r="BT5" s="470"/>
      <c r="BU5" s="471"/>
      <c r="BV5" s="469">
        <v>22891801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806064</v>
      </c>
      <c r="BO6" s="470"/>
      <c r="BP6" s="470"/>
      <c r="BQ6" s="470"/>
      <c r="BR6" s="470"/>
      <c r="BS6" s="470"/>
      <c r="BT6" s="470"/>
      <c r="BU6" s="471"/>
      <c r="BV6" s="469">
        <v>380558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97.4</v>
      </c>
      <c r="CU6" s="507"/>
      <c r="CV6" s="507"/>
      <c r="CW6" s="507"/>
      <c r="CX6" s="507"/>
      <c r="CY6" s="507"/>
      <c r="CZ6" s="507"/>
      <c r="DA6" s="508"/>
      <c r="DB6" s="506">
        <v>97.5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740147</v>
      </c>
      <c r="BO7" s="470"/>
      <c r="BP7" s="470"/>
      <c r="BQ7" s="470"/>
      <c r="BR7" s="470"/>
      <c r="BS7" s="470"/>
      <c r="BT7" s="470"/>
      <c r="BU7" s="471"/>
      <c r="BV7" s="469">
        <v>114749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11512286</v>
      </c>
      <c r="CU7" s="470"/>
      <c r="CV7" s="470"/>
      <c r="CW7" s="470"/>
      <c r="CX7" s="470"/>
      <c r="CY7" s="470"/>
      <c r="CZ7" s="470"/>
      <c r="DA7" s="471"/>
      <c r="DB7" s="469">
        <v>11044005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65917</v>
      </c>
      <c r="BO8" s="470"/>
      <c r="BP8" s="470"/>
      <c r="BQ8" s="470"/>
      <c r="BR8" s="470"/>
      <c r="BS8" s="470"/>
      <c r="BT8" s="470"/>
      <c r="BU8" s="471"/>
      <c r="BV8" s="469">
        <v>265809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0.34</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31987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-199892</v>
      </c>
      <c r="BO9" s="470"/>
      <c r="BP9" s="470"/>
      <c r="BQ9" s="470"/>
      <c r="BR9" s="470"/>
      <c r="BS9" s="470"/>
      <c r="BT9" s="470"/>
      <c r="BU9" s="471"/>
      <c r="BV9" s="469">
        <v>-61787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34951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133598</v>
      </c>
      <c r="BO10" s="470"/>
      <c r="BP10" s="470"/>
      <c r="BQ10" s="470"/>
      <c r="BR10" s="470"/>
      <c r="BS10" s="470"/>
      <c r="BT10" s="470"/>
      <c r="BU10" s="471"/>
      <c r="BV10" s="469">
        <v>164457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32584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32354</v>
      </c>
      <c r="S13" s="554"/>
      <c r="T13" s="554"/>
      <c r="U13" s="554"/>
      <c r="V13" s="555"/>
      <c r="W13" s="485" t="s">
        <v>139</v>
      </c>
      <c r="X13" s="486"/>
      <c r="Y13" s="486"/>
      <c r="Z13" s="486"/>
      <c r="AA13" s="486"/>
      <c r="AB13" s="476"/>
      <c r="AC13" s="520">
        <v>3570</v>
      </c>
      <c r="AD13" s="521"/>
      <c r="AE13" s="521"/>
      <c r="AF13" s="521"/>
      <c r="AG13" s="563"/>
      <c r="AH13" s="520">
        <v>3710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-116294</v>
      </c>
      <c r="BO13" s="470"/>
      <c r="BP13" s="470"/>
      <c r="BQ13" s="470"/>
      <c r="BR13" s="470"/>
      <c r="BS13" s="470"/>
      <c r="BT13" s="470"/>
      <c r="BU13" s="471"/>
      <c r="BV13" s="469">
        <v>102670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33219</v>
      </c>
      <c r="S14" s="554"/>
      <c r="T14" s="554"/>
      <c r="U14" s="554"/>
      <c r="V14" s="555"/>
      <c r="W14" s="459"/>
      <c r="X14" s="460"/>
      <c r="Y14" s="460"/>
      <c r="Z14" s="460"/>
      <c r="AA14" s="460"/>
      <c r="AB14" s="449"/>
      <c r="AC14" s="556">
        <v>21.2</v>
      </c>
      <c r="AD14" s="557"/>
      <c r="AE14" s="557"/>
      <c r="AF14" s="557"/>
      <c r="AG14" s="558"/>
      <c r="AH14" s="556">
        <v>20.6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65.900000000000006</v>
      </c>
      <c r="CU14" s="568"/>
      <c r="CV14" s="568"/>
      <c r="CW14" s="568"/>
      <c r="CX14" s="568"/>
      <c r="CY14" s="568"/>
      <c r="CZ14" s="568"/>
      <c r="DA14" s="569"/>
      <c r="DB14" s="567">
        <v>77.8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32993</v>
      </c>
      <c r="S15" s="554"/>
      <c r="T15" s="554"/>
      <c r="U15" s="554"/>
      <c r="V15" s="555"/>
      <c r="W15" s="485" t="s">
        <v>147</v>
      </c>
      <c r="X15" s="486"/>
      <c r="Y15" s="486"/>
      <c r="Z15" s="486"/>
      <c r="AA15" s="486"/>
      <c r="AB15" s="476"/>
      <c r="AC15" s="520">
        <v>3139</v>
      </c>
      <c r="AD15" s="521"/>
      <c r="AE15" s="521"/>
      <c r="AF15" s="521"/>
      <c r="AG15" s="563"/>
      <c r="AH15" s="520">
        <v>3588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3444471</v>
      </c>
      <c r="BO15" s="433"/>
      <c r="BP15" s="433"/>
      <c r="BQ15" s="433"/>
      <c r="BR15" s="433"/>
      <c r="BS15" s="433"/>
      <c r="BT15" s="433"/>
      <c r="BU15" s="434"/>
      <c r="BV15" s="432">
        <v>3262254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18.600000000000001</v>
      </c>
      <c r="AD16" s="557"/>
      <c r="AE16" s="557"/>
      <c r="AF16" s="557"/>
      <c r="AG16" s="558"/>
      <c r="AH16" s="556">
        <v>20</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10233211</v>
      </c>
      <c r="BO16" s="470"/>
      <c r="BP16" s="470"/>
      <c r="BQ16" s="470"/>
      <c r="BR16" s="470"/>
      <c r="BS16" s="470"/>
      <c r="BT16" s="470"/>
      <c r="BU16" s="471"/>
      <c r="BV16" s="469">
        <v>9734760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10136</v>
      </c>
      <c r="AD17" s="521"/>
      <c r="AE17" s="521"/>
      <c r="AF17" s="521"/>
      <c r="AG17" s="563"/>
      <c r="AH17" s="520">
        <v>10684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4334810</v>
      </c>
      <c r="BO17" s="470"/>
      <c r="BP17" s="470"/>
      <c r="BQ17" s="470"/>
      <c r="BR17" s="470"/>
      <c r="BS17" s="470"/>
      <c r="BT17" s="470"/>
      <c r="BU17" s="471"/>
      <c r="BV17" s="469">
        <v>4136315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132.65</v>
      </c>
      <c r="M18" s="585"/>
      <c r="N18" s="585"/>
      <c r="O18" s="585"/>
      <c r="P18" s="585"/>
      <c r="Q18" s="585"/>
      <c r="R18" s="586"/>
      <c r="S18" s="586"/>
      <c r="T18" s="586"/>
      <c r="U18" s="586"/>
      <c r="V18" s="587"/>
      <c r="W18" s="487"/>
      <c r="X18" s="488"/>
      <c r="Y18" s="488"/>
      <c r="Z18" s="488"/>
      <c r="AA18" s="488"/>
      <c r="AB18" s="479"/>
      <c r="AC18" s="588">
        <v>60.2</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10892647</v>
      </c>
      <c r="BO18" s="470"/>
      <c r="BP18" s="470"/>
      <c r="BQ18" s="470"/>
      <c r="BR18" s="470"/>
      <c r="BS18" s="470"/>
      <c r="BT18" s="470"/>
      <c r="BU18" s="471"/>
      <c r="BV18" s="469">
        <v>10583232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241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13600175</v>
      </c>
      <c r="BO19" s="470"/>
      <c r="BP19" s="470"/>
      <c r="BQ19" s="470"/>
      <c r="BR19" s="470"/>
      <c r="BS19" s="470"/>
      <c r="BT19" s="470"/>
      <c r="BU19" s="471"/>
      <c r="BV19" s="469">
        <v>13236544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14413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24320187</v>
      </c>
      <c r="BO23" s="470"/>
      <c r="BP23" s="470"/>
      <c r="BQ23" s="470"/>
      <c r="BR23" s="470"/>
      <c r="BS23" s="470"/>
      <c r="BT23" s="470"/>
      <c r="BU23" s="471"/>
      <c r="BV23" s="469">
        <v>23859358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8550</v>
      </c>
      <c r="R24" s="521"/>
      <c r="S24" s="521"/>
      <c r="T24" s="521"/>
      <c r="U24" s="521"/>
      <c r="V24" s="563"/>
      <c r="W24" s="622"/>
      <c r="X24" s="610"/>
      <c r="Y24" s="611"/>
      <c r="Z24" s="519" t="s">
        <v>171</v>
      </c>
      <c r="AA24" s="499"/>
      <c r="AB24" s="499"/>
      <c r="AC24" s="499"/>
      <c r="AD24" s="499"/>
      <c r="AE24" s="499"/>
      <c r="AF24" s="499"/>
      <c r="AG24" s="500"/>
      <c r="AH24" s="520">
        <v>295</v>
      </c>
      <c r="AI24" s="521"/>
      <c r="AJ24" s="521"/>
      <c r="AK24" s="521"/>
      <c r="AL24" s="563"/>
      <c r="AM24" s="520">
        <v>936625</v>
      </c>
      <c r="AN24" s="521"/>
      <c r="AO24" s="521"/>
      <c r="AP24" s="521"/>
      <c r="AQ24" s="521"/>
      <c r="AR24" s="563"/>
      <c r="AS24" s="520">
        <v>3175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20554261</v>
      </c>
      <c r="BO24" s="470"/>
      <c r="BP24" s="470"/>
      <c r="BQ24" s="470"/>
      <c r="BR24" s="470"/>
      <c r="BS24" s="470"/>
      <c r="BT24" s="470"/>
      <c r="BU24" s="471"/>
      <c r="BV24" s="469">
        <v>20682438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6630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2891567</v>
      </c>
      <c r="BO25" s="433"/>
      <c r="BP25" s="433"/>
      <c r="BQ25" s="433"/>
      <c r="BR25" s="433"/>
      <c r="BS25" s="433"/>
      <c r="BT25" s="433"/>
      <c r="BU25" s="434"/>
      <c r="BV25" s="432">
        <v>4223958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5530</v>
      </c>
      <c r="R26" s="521"/>
      <c r="S26" s="521"/>
      <c r="T26" s="521"/>
      <c r="U26" s="521"/>
      <c r="V26" s="563"/>
      <c r="W26" s="622"/>
      <c r="X26" s="610"/>
      <c r="Y26" s="611"/>
      <c r="Z26" s="519" t="s">
        <v>178</v>
      </c>
      <c r="AA26" s="632"/>
      <c r="AB26" s="632"/>
      <c r="AC26" s="632"/>
      <c r="AD26" s="632"/>
      <c r="AE26" s="632"/>
      <c r="AF26" s="632"/>
      <c r="AG26" s="633"/>
      <c r="AH26" s="520">
        <v>10</v>
      </c>
      <c r="AI26" s="521"/>
      <c r="AJ26" s="521"/>
      <c r="AK26" s="521"/>
      <c r="AL26" s="563"/>
      <c r="AM26" s="520">
        <v>33150</v>
      </c>
      <c r="AN26" s="521"/>
      <c r="AO26" s="521"/>
      <c r="AP26" s="521"/>
      <c r="AQ26" s="521"/>
      <c r="AR26" s="563"/>
      <c r="AS26" s="520">
        <v>3315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3980</v>
      </c>
      <c r="R27" s="521"/>
      <c r="S27" s="521"/>
      <c r="T27" s="521"/>
      <c r="U27" s="521"/>
      <c r="V27" s="563"/>
      <c r="W27" s="622"/>
      <c r="X27" s="610"/>
      <c r="Y27" s="611"/>
      <c r="Z27" s="519" t="s">
        <v>181</v>
      </c>
      <c r="AA27" s="499"/>
      <c r="AB27" s="499"/>
      <c r="AC27" s="499"/>
      <c r="AD27" s="499"/>
      <c r="AE27" s="499"/>
      <c r="AF27" s="499"/>
      <c r="AG27" s="500"/>
      <c r="AH27" s="520">
        <v>7</v>
      </c>
      <c r="AI27" s="521"/>
      <c r="AJ27" s="521"/>
      <c r="AK27" s="521"/>
      <c r="AL27" s="563"/>
      <c r="AM27" s="520">
        <v>27557</v>
      </c>
      <c r="AN27" s="521"/>
      <c r="AO27" s="521"/>
      <c r="AP27" s="521"/>
      <c r="AQ27" s="521"/>
      <c r="AR27" s="563"/>
      <c r="AS27" s="520">
        <v>3937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239770</v>
      </c>
      <c r="BO27" s="646"/>
      <c r="BP27" s="646"/>
      <c r="BQ27" s="646"/>
      <c r="BR27" s="646"/>
      <c r="BS27" s="646"/>
      <c r="BT27" s="646"/>
      <c r="BU27" s="647"/>
      <c r="BV27" s="645">
        <v>239719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3250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137</v>
      </c>
      <c r="AN28" s="521"/>
      <c r="AO28" s="521"/>
      <c r="AP28" s="521"/>
      <c r="AQ28" s="521"/>
      <c r="AR28" s="563"/>
      <c r="AS28" s="520" t="s">
        <v>137</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3019531</v>
      </c>
      <c r="BO28" s="433"/>
      <c r="BP28" s="433"/>
      <c r="BQ28" s="433"/>
      <c r="BR28" s="433"/>
      <c r="BS28" s="433"/>
      <c r="BT28" s="433"/>
      <c r="BU28" s="434"/>
      <c r="BV28" s="432">
        <v>2935933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14</v>
      </c>
      <c r="M29" s="521"/>
      <c r="N29" s="521"/>
      <c r="O29" s="521"/>
      <c r="P29" s="563"/>
      <c r="Q29" s="520">
        <v>2990</v>
      </c>
      <c r="R29" s="521"/>
      <c r="S29" s="521"/>
      <c r="T29" s="521"/>
      <c r="U29" s="521"/>
      <c r="V29" s="563"/>
      <c r="W29" s="623"/>
      <c r="X29" s="624"/>
      <c r="Y29" s="625"/>
      <c r="Z29" s="519" t="s">
        <v>188</v>
      </c>
      <c r="AA29" s="499"/>
      <c r="AB29" s="499"/>
      <c r="AC29" s="499"/>
      <c r="AD29" s="499"/>
      <c r="AE29" s="499"/>
      <c r="AF29" s="499"/>
      <c r="AG29" s="500"/>
      <c r="AH29" s="520">
        <v>302</v>
      </c>
      <c r="AI29" s="521"/>
      <c r="AJ29" s="521"/>
      <c r="AK29" s="521"/>
      <c r="AL29" s="563"/>
      <c r="AM29" s="520">
        <v>964182</v>
      </c>
      <c r="AN29" s="521"/>
      <c r="AO29" s="521"/>
      <c r="AP29" s="521"/>
      <c r="AQ29" s="521"/>
      <c r="AR29" s="563"/>
      <c r="AS29" s="520">
        <v>3193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767426</v>
      </c>
      <c r="BO29" s="470"/>
      <c r="BP29" s="470"/>
      <c r="BQ29" s="470"/>
      <c r="BR29" s="470"/>
      <c r="BS29" s="470"/>
      <c r="BT29" s="470"/>
      <c r="BU29" s="471"/>
      <c r="BV29" s="469">
        <v>758597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1977748</v>
      </c>
      <c r="BO30" s="646"/>
      <c r="BP30" s="646"/>
      <c r="BQ30" s="646"/>
      <c r="BR30" s="646"/>
      <c r="BS30" s="646"/>
      <c r="BT30" s="646"/>
      <c r="BU30" s="647"/>
      <c r="BV30" s="645">
        <v>2013272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IF('各会計、関係団体の財政状況及び健全化判断比率'!B36="","",'各会計、関係団体の財政状況及び健全化判断比率'!B36)</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八幡浜地区施設事務組合（一般会計）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市立八幡浜総合病院事業会計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IF('各会計、関係団体の財政状況及び健全化判断比率'!B37="","",'各会計、関係団体の財政状況及び健全化判断比率'!B37)</f>
        <v>港湾整備事業特別会計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八幡浜地区施設事務組合（消防事業特別会計）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IF('各会計、関係団体の財政状況及び健全化判断比率'!B38="","",'各会計、関係団体の財政状況及び健全化判断比率'!B38)</f>
        <v>水産物地方卸売市場事業特別会計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八幡浜地区施設事務組合（休日夜間急患センター事業特別会計）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八幡浜地区施設事務組合（し尿処理事業特別会計）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八幡浜地区施設事務組合（特別養護老人ホーム事業特別会計）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八幡浜・大洲地区広域市町村圏組合（一般会計）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八幡浜・大洲地区広域市町村圏組合（八幡浜・大洲地方拠点対策室特別会計）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八幡浜・大洲地区広域市町村圏組合（八幡浜・大洲地区ふるさと市町村圏基金特別会計）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八幡浜・大洲地区広域市町村圏組合（運動公園特別会計）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愛媛地方税滞納整理機構</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O/blyDGsmOxXIx82AgiRbKokqMv1i6xMj7hgj0NpbqHtUdkaCl9V0xA+w1raOk54LUFdBIMasqrAcZgw4fUcBA==" saltValue="8tapA4/5p4M2ykZw38yw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0" t="s">
        <v>574</v>
      </c>
      <c r="D34" s="1250"/>
      <c r="E34" s="1251"/>
      <c r="F34" s="32">
        <v>18.84</v>
      </c>
      <c r="G34" s="33">
        <v>20.81</v>
      </c>
      <c r="H34" s="33">
        <v>23.08</v>
      </c>
      <c r="I34" s="33">
        <v>24.4</v>
      </c>
      <c r="J34" s="34">
        <v>28.35</v>
      </c>
      <c r="K34" s="22"/>
      <c r="L34" s="22"/>
      <c r="M34" s="22"/>
      <c r="N34" s="22"/>
      <c r="O34" s="22"/>
      <c r="P34" s="22"/>
    </row>
    <row r="35" spans="1:16" ht="39" customHeight="1">
      <c r="A35" s="22"/>
      <c r="B35" s="35"/>
      <c r="C35" s="1244" t="s">
        <v>575</v>
      </c>
      <c r="D35" s="1245"/>
      <c r="E35" s="1246"/>
      <c r="F35" s="36">
        <v>8.27</v>
      </c>
      <c r="G35" s="37">
        <v>9.1199999999999992</v>
      </c>
      <c r="H35" s="37">
        <v>10.029999999999999</v>
      </c>
      <c r="I35" s="37">
        <v>9.74</v>
      </c>
      <c r="J35" s="38">
        <v>10.23</v>
      </c>
      <c r="K35" s="22"/>
      <c r="L35" s="22"/>
      <c r="M35" s="22"/>
      <c r="N35" s="22"/>
      <c r="O35" s="22"/>
      <c r="P35" s="22"/>
    </row>
    <row r="36" spans="1:16" ht="39" customHeight="1">
      <c r="A36" s="22"/>
      <c r="B36" s="35"/>
      <c r="C36" s="1244" t="s">
        <v>576</v>
      </c>
      <c r="D36" s="1245"/>
      <c r="E36" s="1246"/>
      <c r="F36" s="36">
        <v>0.27</v>
      </c>
      <c r="G36" s="37">
        <v>1.65</v>
      </c>
      <c r="H36" s="37">
        <v>1.63</v>
      </c>
      <c r="I36" s="37">
        <v>0.76</v>
      </c>
      <c r="J36" s="38">
        <v>1</v>
      </c>
      <c r="K36" s="22"/>
      <c r="L36" s="22"/>
      <c r="M36" s="22"/>
      <c r="N36" s="22"/>
      <c r="O36" s="22"/>
      <c r="P36" s="22"/>
    </row>
    <row r="37" spans="1:16" ht="39" customHeight="1">
      <c r="A37" s="22"/>
      <c r="B37" s="35"/>
      <c r="C37" s="1244" t="s">
        <v>577</v>
      </c>
      <c r="D37" s="1245"/>
      <c r="E37" s="1246"/>
      <c r="F37" s="36">
        <v>0.67</v>
      </c>
      <c r="G37" s="37">
        <v>0.78</v>
      </c>
      <c r="H37" s="37">
        <v>0.62</v>
      </c>
      <c r="I37" s="37">
        <v>0.12</v>
      </c>
      <c r="J37" s="38">
        <v>0.62</v>
      </c>
      <c r="K37" s="22"/>
      <c r="L37" s="22"/>
      <c r="M37" s="22"/>
      <c r="N37" s="22"/>
      <c r="O37" s="22"/>
      <c r="P37" s="22"/>
    </row>
    <row r="38" spans="1:16" ht="39" customHeight="1">
      <c r="A38" s="22"/>
      <c r="B38" s="35"/>
      <c r="C38" s="1244" t="s">
        <v>578</v>
      </c>
      <c r="D38" s="1245"/>
      <c r="E38" s="1246"/>
      <c r="F38" s="36">
        <v>0.76</v>
      </c>
      <c r="G38" s="37">
        <v>1.91</v>
      </c>
      <c r="H38" s="37">
        <v>2.94</v>
      </c>
      <c r="I38" s="37">
        <v>2.4</v>
      </c>
      <c r="J38" s="38">
        <v>0.56999999999999995</v>
      </c>
      <c r="K38" s="22"/>
      <c r="L38" s="22"/>
      <c r="M38" s="22"/>
      <c r="N38" s="22"/>
      <c r="O38" s="22"/>
      <c r="P38" s="22"/>
    </row>
    <row r="39" spans="1:16" ht="39" customHeight="1">
      <c r="A39" s="22"/>
      <c r="B39" s="35"/>
      <c r="C39" s="1244" t="s">
        <v>579</v>
      </c>
      <c r="D39" s="1245"/>
      <c r="E39" s="1246"/>
      <c r="F39" s="36" t="s">
        <v>526</v>
      </c>
      <c r="G39" s="37" t="s">
        <v>526</v>
      </c>
      <c r="H39" s="37" t="s">
        <v>526</v>
      </c>
      <c r="I39" s="37">
        <v>0.51</v>
      </c>
      <c r="J39" s="38">
        <v>0.5</v>
      </c>
      <c r="K39" s="22"/>
      <c r="L39" s="22"/>
      <c r="M39" s="22"/>
      <c r="N39" s="22"/>
      <c r="O39" s="22"/>
      <c r="P39" s="22"/>
    </row>
    <row r="40" spans="1:16" ht="39" customHeight="1">
      <c r="A40" s="22"/>
      <c r="B40" s="35"/>
      <c r="C40" s="1244" t="s">
        <v>580</v>
      </c>
      <c r="D40" s="1245"/>
      <c r="E40" s="1246"/>
      <c r="F40" s="36">
        <v>0.09</v>
      </c>
      <c r="G40" s="37">
        <v>0.08</v>
      </c>
      <c r="H40" s="37">
        <v>0.08</v>
      </c>
      <c r="I40" s="37">
        <v>0.09</v>
      </c>
      <c r="J40" s="38">
        <v>0.1</v>
      </c>
      <c r="K40" s="22"/>
      <c r="L40" s="22"/>
      <c r="M40" s="22"/>
      <c r="N40" s="22"/>
      <c r="O40" s="22"/>
      <c r="P40" s="22"/>
    </row>
    <row r="41" spans="1:16" ht="39" customHeight="1">
      <c r="A41" s="22"/>
      <c r="B41" s="35"/>
      <c r="C41" s="1244" t="s">
        <v>581</v>
      </c>
      <c r="D41" s="1245"/>
      <c r="E41" s="1246"/>
      <c r="F41" s="36">
        <v>0</v>
      </c>
      <c r="G41" s="37">
        <v>0</v>
      </c>
      <c r="H41" s="37">
        <v>0</v>
      </c>
      <c r="I41" s="37">
        <v>0</v>
      </c>
      <c r="J41" s="38">
        <v>0</v>
      </c>
      <c r="K41" s="22"/>
      <c r="L41" s="22"/>
      <c r="M41" s="22"/>
      <c r="N41" s="22"/>
      <c r="O41" s="22"/>
      <c r="P41" s="22"/>
    </row>
    <row r="42" spans="1:16" ht="39" customHeight="1">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583</v>
      </c>
      <c r="D43" s="1248"/>
      <c r="E43" s="1249"/>
      <c r="F43" s="41">
        <v>0.02</v>
      </c>
      <c r="G43" s="42">
        <v>0</v>
      </c>
      <c r="H43" s="42">
        <v>0</v>
      </c>
      <c r="I43" s="42">
        <v>0.06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j/AO1LB/rJNywjuLQ6IvrKhrsmrhU7Ju92EZUoCIKMkkMTE5VqJL9o025SEB5x0Y7f828jFcmO0gPyVQg3fhA==" saltValue="lT9LyzeAYbZtfE+soRc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52" t="s">
        <v>11</v>
      </c>
      <c r="C45" s="1253"/>
      <c r="D45" s="58"/>
      <c r="E45" s="1258" t="s">
        <v>12</v>
      </c>
      <c r="F45" s="1258"/>
      <c r="G45" s="1258"/>
      <c r="H45" s="1258"/>
      <c r="I45" s="1258"/>
      <c r="J45" s="1259"/>
      <c r="K45" s="59">
        <v>2399</v>
      </c>
      <c r="L45" s="60">
        <v>2364</v>
      </c>
      <c r="M45" s="60">
        <v>2282</v>
      </c>
      <c r="N45" s="60">
        <v>2253</v>
      </c>
      <c r="O45" s="61">
        <v>2261</v>
      </c>
      <c r="P45" s="48"/>
      <c r="Q45" s="48"/>
      <c r="R45" s="48"/>
      <c r="S45" s="48"/>
      <c r="T45" s="48"/>
      <c r="U45" s="48"/>
    </row>
    <row r="46" spans="1:21" ht="30.75" customHeight="1">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c r="A48" s="48"/>
      <c r="B48" s="1254"/>
      <c r="C48" s="1255"/>
      <c r="D48" s="62"/>
      <c r="E48" s="1260" t="s">
        <v>15</v>
      </c>
      <c r="F48" s="1260"/>
      <c r="G48" s="1260"/>
      <c r="H48" s="1260"/>
      <c r="I48" s="1260"/>
      <c r="J48" s="1261"/>
      <c r="K48" s="63">
        <v>1072</v>
      </c>
      <c r="L48" s="64">
        <v>1062</v>
      </c>
      <c r="M48" s="64">
        <v>959</v>
      </c>
      <c r="N48" s="64">
        <v>1081</v>
      </c>
      <c r="O48" s="65">
        <v>1104</v>
      </c>
      <c r="P48" s="48"/>
      <c r="Q48" s="48"/>
      <c r="R48" s="48"/>
      <c r="S48" s="48"/>
      <c r="T48" s="48"/>
      <c r="U48" s="48"/>
    </row>
    <row r="49" spans="1:21" ht="30.75" customHeight="1">
      <c r="A49" s="48"/>
      <c r="B49" s="1254"/>
      <c r="C49" s="1255"/>
      <c r="D49" s="62"/>
      <c r="E49" s="1260" t="s">
        <v>16</v>
      </c>
      <c r="F49" s="1260"/>
      <c r="G49" s="1260"/>
      <c r="H49" s="1260"/>
      <c r="I49" s="1260"/>
      <c r="J49" s="1261"/>
      <c r="K49" s="63">
        <v>7</v>
      </c>
      <c r="L49" s="64">
        <v>6</v>
      </c>
      <c r="M49" s="64">
        <v>6</v>
      </c>
      <c r="N49" s="64">
        <v>3</v>
      </c>
      <c r="O49" s="65">
        <v>3</v>
      </c>
      <c r="P49" s="48"/>
      <c r="Q49" s="48"/>
      <c r="R49" s="48"/>
      <c r="S49" s="48"/>
      <c r="T49" s="48"/>
      <c r="U49" s="48"/>
    </row>
    <row r="50" spans="1:21" ht="30.75" customHeight="1">
      <c r="A50" s="48"/>
      <c r="B50" s="1254"/>
      <c r="C50" s="1255"/>
      <c r="D50" s="62"/>
      <c r="E50" s="1260" t="s">
        <v>17</v>
      </c>
      <c r="F50" s="1260"/>
      <c r="G50" s="1260"/>
      <c r="H50" s="1260"/>
      <c r="I50" s="1260"/>
      <c r="J50" s="1261"/>
      <c r="K50" s="63">
        <v>112</v>
      </c>
      <c r="L50" s="64">
        <v>89</v>
      </c>
      <c r="M50" s="64">
        <v>78</v>
      </c>
      <c r="N50" s="64">
        <v>64</v>
      </c>
      <c r="O50" s="65">
        <v>39</v>
      </c>
      <c r="P50" s="48"/>
      <c r="Q50" s="48"/>
      <c r="R50" s="48"/>
      <c r="S50" s="48"/>
      <c r="T50" s="48"/>
      <c r="U50" s="48"/>
    </row>
    <row r="51" spans="1:21" ht="30.75" customHeight="1">
      <c r="A51" s="48"/>
      <c r="B51" s="1256"/>
      <c r="C51" s="1257"/>
      <c r="D51" s="66"/>
      <c r="E51" s="1260" t="s">
        <v>18</v>
      </c>
      <c r="F51" s="1260"/>
      <c r="G51" s="1260"/>
      <c r="H51" s="1260"/>
      <c r="I51" s="1260"/>
      <c r="J51" s="1261"/>
      <c r="K51" s="63" t="s">
        <v>526</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2560</v>
      </c>
      <c r="L52" s="64">
        <v>2551</v>
      </c>
      <c r="M52" s="64">
        <v>2569</v>
      </c>
      <c r="N52" s="64">
        <v>2524</v>
      </c>
      <c r="O52" s="65">
        <v>2552</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1030</v>
      </c>
      <c r="L53" s="69">
        <v>970</v>
      </c>
      <c r="M53" s="69">
        <v>756</v>
      </c>
      <c r="N53" s="69">
        <v>877</v>
      </c>
      <c r="O53" s="70">
        <v>855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jwA6AvceKXHCmIClqG8QRVsgzChQiA183tcPQmYGKYEcZGOXawc4Z3thJCcNjXeoFiSP8iAAXFt3XWfWPEw9Q==" saltValue="oaWgab+QWbEACerD3ul7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78" t="s">
        <v>30</v>
      </c>
      <c r="C41" s="1279"/>
      <c r="D41" s="102"/>
      <c r="E41" s="1284" t="s">
        <v>31</v>
      </c>
      <c r="F41" s="1284"/>
      <c r="G41" s="1284"/>
      <c r="H41" s="1285"/>
      <c r="I41" s="103">
        <v>21611</v>
      </c>
      <c r="J41" s="104">
        <v>21723</v>
      </c>
      <c r="K41" s="104">
        <v>22396</v>
      </c>
      <c r="L41" s="104">
        <v>23859</v>
      </c>
      <c r="M41" s="105">
        <v>24320</v>
      </c>
    </row>
    <row r="42" spans="2:13" ht="27.75" customHeight="1">
      <c r="B42" s="1280"/>
      <c r="C42" s="1281"/>
      <c r="D42" s="106"/>
      <c r="E42" s="1286" t="s">
        <v>32</v>
      </c>
      <c r="F42" s="1286"/>
      <c r="G42" s="1286"/>
      <c r="H42" s="1287"/>
      <c r="I42" s="107">
        <v>347</v>
      </c>
      <c r="J42" s="108">
        <v>268</v>
      </c>
      <c r="K42" s="108">
        <v>198</v>
      </c>
      <c r="L42" s="108">
        <v>139</v>
      </c>
      <c r="M42" s="109">
        <v>103</v>
      </c>
    </row>
    <row r="43" spans="2:13" ht="27.75" customHeight="1">
      <c r="B43" s="1280"/>
      <c r="C43" s="1281"/>
      <c r="D43" s="106"/>
      <c r="E43" s="1286" t="s">
        <v>33</v>
      </c>
      <c r="F43" s="1286"/>
      <c r="G43" s="1286"/>
      <c r="H43" s="1287"/>
      <c r="I43" s="107">
        <v>14372</v>
      </c>
      <c r="J43" s="108">
        <v>13057</v>
      </c>
      <c r="K43" s="108">
        <v>12481</v>
      </c>
      <c r="L43" s="108">
        <v>11450</v>
      </c>
      <c r="M43" s="109">
        <v>11455</v>
      </c>
    </row>
    <row r="44" spans="2:13" ht="27.75" customHeight="1">
      <c r="B44" s="1280"/>
      <c r="C44" s="1281"/>
      <c r="D44" s="106"/>
      <c r="E44" s="1286" t="s">
        <v>34</v>
      </c>
      <c r="F44" s="1286"/>
      <c r="G44" s="1286"/>
      <c r="H44" s="1287"/>
      <c r="I44" s="107">
        <v>166</v>
      </c>
      <c r="J44" s="108">
        <v>133</v>
      </c>
      <c r="K44" s="108">
        <v>142</v>
      </c>
      <c r="L44" s="108">
        <v>215</v>
      </c>
      <c r="M44" s="109">
        <v>436</v>
      </c>
    </row>
    <row r="45" spans="2:13" ht="27.75" customHeight="1">
      <c r="B45" s="1280"/>
      <c r="C45" s="1281"/>
      <c r="D45" s="106"/>
      <c r="E45" s="1286" t="s">
        <v>35</v>
      </c>
      <c r="F45" s="1286"/>
      <c r="G45" s="1286"/>
      <c r="H45" s="1287"/>
      <c r="I45" s="107">
        <v>2292</v>
      </c>
      <c r="J45" s="108">
        <v>2236</v>
      </c>
      <c r="K45" s="108">
        <v>2212</v>
      </c>
      <c r="L45" s="108">
        <v>2254</v>
      </c>
      <c r="M45" s="109">
        <v>2280</v>
      </c>
    </row>
    <row r="46" spans="2:13" ht="27.75" customHeight="1">
      <c r="B46" s="1280"/>
      <c r="C46" s="1281"/>
      <c r="D46" s="110"/>
      <c r="E46" s="1286" t="s">
        <v>36</v>
      </c>
      <c r="F46" s="1286"/>
      <c r="G46" s="1286"/>
      <c r="H46" s="1287"/>
      <c r="I46" s="107">
        <v>22</v>
      </c>
      <c r="J46" s="108">
        <v>26</v>
      </c>
      <c r="K46" s="108">
        <v>26</v>
      </c>
      <c r="L46" s="108">
        <v>25</v>
      </c>
      <c r="M46" s="109">
        <v>21</v>
      </c>
    </row>
    <row r="47" spans="2:13" ht="27.75" customHeight="1">
      <c r="B47" s="1280"/>
      <c r="C47" s="1281"/>
      <c r="D47" s="111"/>
      <c r="E47" s="1288" t="s">
        <v>37</v>
      </c>
      <c r="F47" s="1289"/>
      <c r="G47" s="1289"/>
      <c r="H47" s="1290"/>
      <c r="I47" s="107" t="s">
        <v>526</v>
      </c>
      <c r="J47" s="108" t="s">
        <v>526</v>
      </c>
      <c r="K47" s="108" t="s">
        <v>526</v>
      </c>
      <c r="L47" s="108" t="s">
        <v>526</v>
      </c>
      <c r="M47" s="109" t="s">
        <v>526</v>
      </c>
    </row>
    <row r="48" spans="2:13" ht="27.75" customHeight="1">
      <c r="B48" s="1280"/>
      <c r="C48" s="1281"/>
      <c r="D48" s="106"/>
      <c r="E48" s="1286" t="s">
        <v>38</v>
      </c>
      <c r="F48" s="1286"/>
      <c r="G48" s="1286"/>
      <c r="H48" s="1287"/>
      <c r="I48" s="107" t="s">
        <v>526</v>
      </c>
      <c r="J48" s="108" t="s">
        <v>526</v>
      </c>
      <c r="K48" s="108" t="s">
        <v>526</v>
      </c>
      <c r="L48" s="108" t="s">
        <v>526</v>
      </c>
      <c r="M48" s="109" t="s">
        <v>526</v>
      </c>
    </row>
    <row r="49" spans="2:13" ht="27.75" customHeight="1">
      <c r="B49" s="1282"/>
      <c r="C49" s="1283"/>
      <c r="D49" s="106"/>
      <c r="E49" s="1286" t="s">
        <v>39</v>
      </c>
      <c r="F49" s="1286"/>
      <c r="G49" s="1286"/>
      <c r="H49" s="1287"/>
      <c r="I49" s="107" t="s">
        <v>526</v>
      </c>
      <c r="J49" s="108" t="s">
        <v>526</v>
      </c>
      <c r="K49" s="108" t="s">
        <v>526</v>
      </c>
      <c r="L49" s="108" t="s">
        <v>526</v>
      </c>
      <c r="M49" s="109" t="s">
        <v>526</v>
      </c>
    </row>
    <row r="50" spans="2:13" ht="27.75" customHeight="1">
      <c r="B50" s="1291" t="s">
        <v>40</v>
      </c>
      <c r="C50" s="1292"/>
      <c r="D50" s="112"/>
      <c r="E50" s="1286" t="s">
        <v>41</v>
      </c>
      <c r="F50" s="1286"/>
      <c r="G50" s="1286"/>
      <c r="H50" s="1287"/>
      <c r="I50" s="107">
        <v>4281</v>
      </c>
      <c r="J50" s="108">
        <v>4340</v>
      </c>
      <c r="K50" s="108">
        <v>4449</v>
      </c>
      <c r="L50" s="108">
        <v>4620</v>
      </c>
      <c r="M50" s="109">
        <v>5365</v>
      </c>
    </row>
    <row r="51" spans="2:13" ht="27.75" customHeight="1">
      <c r="B51" s="1280"/>
      <c r="C51" s="1281"/>
      <c r="D51" s="106"/>
      <c r="E51" s="1286" t="s">
        <v>42</v>
      </c>
      <c r="F51" s="1286"/>
      <c r="G51" s="1286"/>
      <c r="H51" s="1287"/>
      <c r="I51" s="107">
        <v>1749</v>
      </c>
      <c r="J51" s="108">
        <v>1526</v>
      </c>
      <c r="K51" s="108">
        <v>1237</v>
      </c>
      <c r="L51" s="108">
        <v>972</v>
      </c>
      <c r="M51" s="109">
        <v>784</v>
      </c>
    </row>
    <row r="52" spans="2:13" ht="27.75" customHeight="1">
      <c r="B52" s="1282"/>
      <c r="C52" s="1283"/>
      <c r="D52" s="106"/>
      <c r="E52" s="1286" t="s">
        <v>43</v>
      </c>
      <c r="F52" s="1286"/>
      <c r="G52" s="1286"/>
      <c r="H52" s="1287"/>
      <c r="I52" s="107">
        <v>24723</v>
      </c>
      <c r="J52" s="108">
        <v>24507</v>
      </c>
      <c r="K52" s="108">
        <v>24519</v>
      </c>
      <c r="L52" s="108">
        <v>25459</v>
      </c>
      <c r="M52" s="109">
        <v>26374</v>
      </c>
    </row>
    <row r="53" spans="2:13" ht="27.75" customHeight="1" thickBot="1">
      <c r="B53" s="1293" t="s">
        <v>44</v>
      </c>
      <c r="C53" s="1294"/>
      <c r="D53" s="113"/>
      <c r="E53" s="1295" t="s">
        <v>45</v>
      </c>
      <c r="F53" s="1295"/>
      <c r="G53" s="1295"/>
      <c r="H53" s="1296"/>
      <c r="I53" s="114">
        <v>8059</v>
      </c>
      <c r="J53" s="115">
        <v>7069</v>
      </c>
      <c r="K53" s="115">
        <v>7251</v>
      </c>
      <c r="L53" s="115">
        <v>6892</v>
      </c>
      <c r="M53" s="116">
        <v>6091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7Lcpn7m29GdfqLbPL65zP8w1CcWXZNcFY2MQ2C8NICUGRzv4w01O+vwlNl7VwPfQLjdHlldvqtMZtgJDHoaeA==" saltValue="z23YEbfOV7Q7DU4H3LF8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5" t="s">
        <v>48</v>
      </c>
      <c r="D55" s="1305"/>
      <c r="E55" s="1306"/>
      <c r="F55" s="128">
        <v>2771</v>
      </c>
      <c r="G55" s="128">
        <v>2936</v>
      </c>
      <c r="H55" s="129">
        <v>3020</v>
      </c>
    </row>
    <row r="56" spans="2:8" ht="52.5" customHeight="1">
      <c r="B56" s="130"/>
      <c r="C56" s="1307" t="s">
        <v>49</v>
      </c>
      <c r="D56" s="1307"/>
      <c r="E56" s="1308"/>
      <c r="F56" s="131">
        <v>746</v>
      </c>
      <c r="G56" s="131">
        <v>759</v>
      </c>
      <c r="H56" s="132">
        <v>767</v>
      </c>
    </row>
    <row r="57" spans="2:8" ht="53.25" customHeight="1">
      <c r="B57" s="130"/>
      <c r="C57" s="1309" t="s">
        <v>50</v>
      </c>
      <c r="D57" s="1309"/>
      <c r="E57" s="1310"/>
      <c r="F57" s="133">
        <v>2059</v>
      </c>
      <c r="G57" s="133">
        <v>2013</v>
      </c>
      <c r="H57" s="134">
        <v>1978</v>
      </c>
    </row>
    <row r="58" spans="2:8" ht="45.75" customHeight="1">
      <c r="B58" s="135"/>
      <c r="C58" s="1297" t="s">
        <v>590</v>
      </c>
      <c r="D58" s="1298"/>
      <c r="E58" s="1299"/>
      <c r="F58" s="136">
        <v>1315</v>
      </c>
      <c r="G58" s="136">
        <v>1267</v>
      </c>
      <c r="H58" s="137">
        <v>1218</v>
      </c>
    </row>
    <row r="59" spans="2:8" ht="45.75" customHeight="1">
      <c r="B59" s="135"/>
      <c r="C59" s="1297" t="s">
        <v>591</v>
      </c>
      <c r="D59" s="1298"/>
      <c r="E59" s="1299"/>
      <c r="F59" s="136">
        <v>420</v>
      </c>
      <c r="G59" s="136">
        <v>414</v>
      </c>
      <c r="H59" s="137">
        <v>411</v>
      </c>
    </row>
    <row r="60" spans="2:8" ht="45.75" customHeight="1">
      <c r="B60" s="135"/>
      <c r="C60" s="1297" t="s">
        <v>592</v>
      </c>
      <c r="D60" s="1298"/>
      <c r="E60" s="1299"/>
      <c r="F60" s="136">
        <v>79</v>
      </c>
      <c r="G60" s="136">
        <v>79</v>
      </c>
      <c r="H60" s="137">
        <v>79</v>
      </c>
    </row>
    <row r="61" spans="2:8" ht="45.75" customHeight="1">
      <c r="B61" s="135"/>
      <c r="C61" s="1297" t="s">
        <v>593</v>
      </c>
      <c r="D61" s="1298"/>
      <c r="E61" s="1299"/>
      <c r="F61" s="136">
        <v>66</v>
      </c>
      <c r="G61" s="136">
        <v>71</v>
      </c>
      <c r="H61" s="137">
        <v>71</v>
      </c>
    </row>
    <row r="62" spans="2:8" ht="45.75" customHeight="1" thickBot="1">
      <c r="B62" s="138"/>
      <c r="C62" s="1300" t="s">
        <v>594</v>
      </c>
      <c r="D62" s="1301"/>
      <c r="E62" s="1302"/>
      <c r="F62" s="139">
        <v>41</v>
      </c>
      <c r="G62" s="139">
        <v>41</v>
      </c>
      <c r="H62" s="140">
        <v>41</v>
      </c>
    </row>
    <row r="63" spans="2:8" ht="52.5" customHeight="1" thickBot="1">
      <c r="B63" s="141"/>
      <c r="C63" s="1303" t="s">
        <v>51</v>
      </c>
      <c r="D63" s="1303"/>
      <c r="E63" s="1304"/>
      <c r="F63" s="142">
        <v>5577</v>
      </c>
      <c r="G63" s="142">
        <v>5708</v>
      </c>
      <c r="H63" s="143">
        <v>5765</v>
      </c>
    </row>
    <row r="64" spans="2:8" ht="15" customHeight="1"/>
  </sheetData>
  <sheetProtection algorithmName="SHA-512" hashValue="UMvycVN4MkuuTO+6bvCMHYygsXI3nSqVSWW/P/VS1aJ6V2xbzPwexx8va2RLQRNYlBpYWxedTwu1zfJoKLrG/w==" saltValue="3EScmOv5AZ9EQgPzYh3Q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M61" sqref="BM61"/>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614</v>
      </c>
    </row>
    <row r="50" spans="1:109" ht="13.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c r="B51" s="389"/>
      <c r="G51" s="1322"/>
      <c r="H51" s="1322"/>
      <c r="I51" s="1332"/>
      <c r="J51" s="1332"/>
      <c r="K51" s="1318"/>
      <c r="L51" s="1318"/>
      <c r="M51" s="1318"/>
      <c r="N51" s="1318"/>
      <c r="AM51" s="396"/>
      <c r="AN51" s="1314" t="s">
        <v>613</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87.4</v>
      </c>
      <c r="BQ51" s="1311"/>
      <c r="BR51" s="1311"/>
      <c r="BS51" s="1311"/>
      <c r="BT51" s="1311"/>
      <c r="BU51" s="1311"/>
      <c r="BV51" s="1311"/>
      <c r="BW51" s="1311"/>
      <c r="BX51" s="1311">
        <v>77.900000000000006</v>
      </c>
      <c r="BY51" s="1311"/>
      <c r="BZ51" s="1311"/>
      <c r="CA51" s="1311"/>
      <c r="CB51" s="1311"/>
      <c r="CC51" s="1311"/>
      <c r="CD51" s="1311"/>
      <c r="CE51" s="1311"/>
      <c r="CF51" s="1311">
        <v>80.900000000000006</v>
      </c>
      <c r="CG51" s="1311"/>
      <c r="CH51" s="1311"/>
      <c r="CI51" s="1311"/>
      <c r="CJ51" s="1311"/>
      <c r="CK51" s="1311"/>
      <c r="CL51" s="1311"/>
      <c r="CM51" s="1311"/>
      <c r="CN51" s="1311">
        <v>77.8</v>
      </c>
      <c r="CO51" s="1311"/>
      <c r="CP51" s="1311"/>
      <c r="CQ51" s="1311"/>
      <c r="CR51" s="1311"/>
      <c r="CS51" s="1311"/>
      <c r="CT51" s="1311"/>
      <c r="CU51" s="1311"/>
      <c r="CV51" s="1311">
        <v>65.900000000000006</v>
      </c>
      <c r="CW51" s="1311"/>
      <c r="CX51" s="1311"/>
      <c r="CY51" s="1311"/>
      <c r="CZ51" s="1311"/>
      <c r="DA51" s="1311"/>
      <c r="DB51" s="1311"/>
      <c r="DC51" s="1311"/>
    </row>
    <row r="52" spans="1:109" ht="13.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61.6</v>
      </c>
      <c r="BQ53" s="1311"/>
      <c r="BR53" s="1311"/>
      <c r="BS53" s="1311"/>
      <c r="BT53" s="1311"/>
      <c r="BU53" s="1311"/>
      <c r="BV53" s="1311"/>
      <c r="BW53" s="1311"/>
      <c r="BX53" s="1311">
        <v>62.6</v>
      </c>
      <c r="BY53" s="1311"/>
      <c r="BZ53" s="1311"/>
      <c r="CA53" s="1311"/>
      <c r="CB53" s="1311"/>
      <c r="CC53" s="1311"/>
      <c r="CD53" s="1311"/>
      <c r="CE53" s="1311"/>
      <c r="CF53" s="1311">
        <v>62.6</v>
      </c>
      <c r="CG53" s="1311"/>
      <c r="CH53" s="1311"/>
      <c r="CI53" s="1311"/>
      <c r="CJ53" s="1311"/>
      <c r="CK53" s="1311"/>
      <c r="CL53" s="1311"/>
      <c r="CM53" s="1311"/>
      <c r="CN53" s="1311">
        <v>61.6</v>
      </c>
      <c r="CO53" s="1311"/>
      <c r="CP53" s="1311"/>
      <c r="CQ53" s="1311"/>
      <c r="CR53" s="1311"/>
      <c r="CS53" s="1311"/>
      <c r="CT53" s="1311"/>
      <c r="CU53" s="1311"/>
      <c r="CV53" s="1311">
        <v>60.8</v>
      </c>
      <c r="CW53" s="1311"/>
      <c r="CX53" s="1311"/>
      <c r="CY53" s="1311"/>
      <c r="CZ53" s="1311"/>
      <c r="DA53" s="1311"/>
      <c r="DB53" s="1311"/>
      <c r="DC53" s="1311"/>
    </row>
    <row r="54" spans="1:109" ht="13.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7"/>
      <c r="H55" s="1317"/>
      <c r="I55" s="1317"/>
      <c r="J55" s="1317"/>
      <c r="K55" s="1318"/>
      <c r="L55" s="1318"/>
      <c r="M55" s="1318"/>
      <c r="N55" s="1318"/>
      <c r="AN55" s="1313" t="s">
        <v>612</v>
      </c>
      <c r="AO55" s="1313"/>
      <c r="AP55" s="1313"/>
      <c r="AQ55" s="1313"/>
      <c r="AR55" s="1313"/>
      <c r="AS55" s="1313"/>
      <c r="AT55" s="1313"/>
      <c r="AU55" s="1313"/>
      <c r="AV55" s="1313"/>
      <c r="AW55" s="1313"/>
      <c r="AX55" s="1313"/>
      <c r="AY55" s="1313"/>
      <c r="AZ55" s="1313"/>
      <c r="BA55" s="1313"/>
      <c r="BB55" s="1314" t="s">
        <v>611</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618</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5"/>
      <c r="DE57" s="410"/>
    </row>
    <row r="58" spans="1:109" s="404" customFormat="1" ht="13.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617</v>
      </c>
    </row>
    <row r="64" spans="1:109" ht="13.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614</v>
      </c>
    </row>
    <row r="72" spans="2:107" ht="13.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ht="13.5">
      <c r="B73" s="389"/>
      <c r="G73" s="1322"/>
      <c r="H73" s="1322"/>
      <c r="I73" s="1322"/>
      <c r="J73" s="1322"/>
      <c r="K73" s="1312"/>
      <c r="L73" s="1312"/>
      <c r="M73" s="1312"/>
      <c r="N73" s="1312"/>
      <c r="AM73" s="396"/>
      <c r="AN73" s="1314" t="s">
        <v>613</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87.4</v>
      </c>
      <c r="BQ73" s="1311"/>
      <c r="BR73" s="1311"/>
      <c r="BS73" s="1311"/>
      <c r="BT73" s="1311"/>
      <c r="BU73" s="1311"/>
      <c r="BV73" s="1311"/>
      <c r="BW73" s="1311"/>
      <c r="BX73" s="1311">
        <v>77.900000000000006</v>
      </c>
      <c r="BY73" s="1311"/>
      <c r="BZ73" s="1311"/>
      <c r="CA73" s="1311"/>
      <c r="CB73" s="1311"/>
      <c r="CC73" s="1311"/>
      <c r="CD73" s="1311"/>
      <c r="CE73" s="1311"/>
      <c r="CF73" s="1311">
        <v>80.900000000000006</v>
      </c>
      <c r="CG73" s="1311"/>
      <c r="CH73" s="1311"/>
      <c r="CI73" s="1311"/>
      <c r="CJ73" s="1311"/>
      <c r="CK73" s="1311"/>
      <c r="CL73" s="1311"/>
      <c r="CM73" s="1311"/>
      <c r="CN73" s="1311">
        <v>77.8</v>
      </c>
      <c r="CO73" s="1311"/>
      <c r="CP73" s="1311"/>
      <c r="CQ73" s="1311"/>
      <c r="CR73" s="1311"/>
      <c r="CS73" s="1311"/>
      <c r="CT73" s="1311"/>
      <c r="CU73" s="1311"/>
      <c r="CV73" s="1311">
        <v>65.900000000000006</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11.1</v>
      </c>
      <c r="BY75" s="1311"/>
      <c r="BZ75" s="1311"/>
      <c r="CA75" s="1311"/>
      <c r="CB75" s="1311"/>
      <c r="CC75" s="1311"/>
      <c r="CD75" s="1311"/>
      <c r="CE75" s="1311"/>
      <c r="CF75" s="1311">
        <v>10.1</v>
      </c>
      <c r="CG75" s="1311"/>
      <c r="CH75" s="1311"/>
      <c r="CI75" s="1311"/>
      <c r="CJ75" s="1311"/>
      <c r="CK75" s="1311"/>
      <c r="CL75" s="1311"/>
      <c r="CM75" s="1311"/>
      <c r="CN75" s="1311">
        <v>9.6</v>
      </c>
      <c r="CO75" s="1311"/>
      <c r="CP75" s="1311"/>
      <c r="CQ75" s="1311"/>
      <c r="CR75" s="1311"/>
      <c r="CS75" s="1311"/>
      <c r="CT75" s="1311"/>
      <c r="CU75" s="1311"/>
      <c r="CV75" s="1311">
        <v>9.1999999999999993</v>
      </c>
      <c r="CW75" s="1311"/>
      <c r="CX75" s="1311"/>
      <c r="CY75" s="1311"/>
      <c r="CZ75" s="1311"/>
      <c r="DA75" s="1311"/>
      <c r="DB75" s="1311"/>
      <c r="DC75" s="1311"/>
    </row>
    <row r="76" spans="2:107" ht="13.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7"/>
      <c r="H77" s="1317"/>
      <c r="I77" s="1317"/>
      <c r="J77" s="1317"/>
      <c r="K77" s="1312"/>
      <c r="L77" s="1312"/>
      <c r="M77" s="1312"/>
      <c r="N77" s="1312"/>
      <c r="AN77" s="1313" t="s">
        <v>612</v>
      </c>
      <c r="AO77" s="1313"/>
      <c r="AP77" s="1313"/>
      <c r="AQ77" s="1313"/>
      <c r="AR77" s="1313"/>
      <c r="AS77" s="1313"/>
      <c r="AT77" s="1313"/>
      <c r="AU77" s="1313"/>
      <c r="AV77" s="1313"/>
      <c r="AW77" s="1313"/>
      <c r="AX77" s="1313"/>
      <c r="AY77" s="1313"/>
      <c r="AZ77" s="1313"/>
      <c r="BA77" s="1313"/>
      <c r="BB77" s="1314" t="s">
        <v>611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610</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S47t7aFIDj3vzk5TNzLnDpyeLMx0wTx2i25QYNN7lt8T7B8Ff74AcaiR4XgvW7dwbjLuTo3brIH/WFdRqxv+g==" saltValue="/ORk+f4iFPzSqplu++pYa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M61" sqref="BM6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BYqHzk/QdsQBb9iaxf1X1r6NG1xRVWkAkVBi5lQlYwu3RSR27Yq30w3UQJe+ZlexxAWeMzNH2YDL9q7ZisUe/Q==" saltValue="7kxz2MCLdfpjgu7IbV0r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M61" sqref="BM61"/>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dZtcbk627kZtiohAdvhlcJZCOWfiPvVu6wGeQfHP0Ok9Wcthl4diWDSenTuGgUwciB9XylMixBAWIbv7qryvaw==" saltValue="5UcKKw9Cb3kyacjtk76e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71645</v>
      </c>
      <c r="E3" s="162"/>
      <c r="F3" s="163">
        <v>83280</v>
      </c>
      <c r="G3" s="164"/>
      <c r="H3" s="165"/>
    </row>
    <row r="4" spans="1:8">
      <c r="A4" s="166"/>
      <c r="B4" s="167"/>
      <c r="C4" s="168"/>
      <c r="D4" s="169">
        <v>40289</v>
      </c>
      <c r="E4" s="170"/>
      <c r="F4" s="171">
        <v>43123</v>
      </c>
      <c r="G4" s="172"/>
      <c r="H4" s="173"/>
    </row>
    <row r="5" spans="1:8">
      <c r="A5" s="154" t="s">
        <v>559</v>
      </c>
      <c r="B5" s="159"/>
      <c r="C5" s="160"/>
      <c r="D5" s="161">
        <v>95620</v>
      </c>
      <c r="E5" s="162"/>
      <c r="F5" s="163">
        <v>88968</v>
      </c>
      <c r="G5" s="164"/>
      <c r="H5" s="165"/>
    </row>
    <row r="6" spans="1:8">
      <c r="A6" s="166"/>
      <c r="B6" s="167"/>
      <c r="C6" s="168"/>
      <c r="D6" s="169">
        <v>35294</v>
      </c>
      <c r="E6" s="170"/>
      <c r="F6" s="171">
        <v>45482</v>
      </c>
      <c r="G6" s="172"/>
      <c r="H6" s="173"/>
    </row>
    <row r="7" spans="1:8">
      <c r="A7" s="154" t="s">
        <v>560</v>
      </c>
      <c r="B7" s="159"/>
      <c r="C7" s="160"/>
      <c r="D7" s="161">
        <v>97184</v>
      </c>
      <c r="E7" s="162"/>
      <c r="F7" s="163">
        <v>85173</v>
      </c>
      <c r="G7" s="164"/>
      <c r="H7" s="165"/>
    </row>
    <row r="8" spans="1:8">
      <c r="A8" s="166"/>
      <c r="B8" s="167"/>
      <c r="C8" s="168"/>
      <c r="D8" s="169">
        <v>56347</v>
      </c>
      <c r="E8" s="170"/>
      <c r="F8" s="171">
        <v>43913</v>
      </c>
      <c r="G8" s="172"/>
      <c r="H8" s="173"/>
    </row>
    <row r="9" spans="1:8">
      <c r="A9" s="154" t="s">
        <v>561</v>
      </c>
      <c r="B9" s="159"/>
      <c r="C9" s="160"/>
      <c r="D9" s="161">
        <v>157978</v>
      </c>
      <c r="E9" s="162"/>
      <c r="F9" s="163">
        <v>94081</v>
      </c>
      <c r="G9" s="164"/>
      <c r="H9" s="165"/>
    </row>
    <row r="10" spans="1:8">
      <c r="A10" s="166"/>
      <c r="B10" s="167"/>
      <c r="C10" s="168"/>
      <c r="D10" s="169">
        <v>62547</v>
      </c>
      <c r="E10" s="170"/>
      <c r="F10" s="171">
        <v>48949</v>
      </c>
      <c r="G10" s="172"/>
      <c r="H10" s="173"/>
    </row>
    <row r="11" spans="1:8">
      <c r="A11" s="154" t="s">
        <v>562</v>
      </c>
      <c r="B11" s="159"/>
      <c r="C11" s="160"/>
      <c r="D11" s="161">
        <v>112953</v>
      </c>
      <c r="E11" s="162"/>
      <c r="F11" s="163">
        <v>92632</v>
      </c>
      <c r="G11" s="164"/>
      <c r="H11" s="165"/>
    </row>
    <row r="12" spans="1:8">
      <c r="A12" s="166"/>
      <c r="B12" s="167"/>
      <c r="C12" s="174"/>
      <c r="D12" s="169">
        <v>55183</v>
      </c>
      <c r="E12" s="170"/>
      <c r="F12" s="171">
        <v>47978</v>
      </c>
      <c r="G12" s="172"/>
      <c r="H12" s="173"/>
    </row>
    <row r="13" spans="1:8">
      <c r="A13" s="154"/>
      <c r="B13" s="159"/>
      <c r="C13" s="175"/>
      <c r="D13" s="176">
        <v>107076</v>
      </c>
      <c r="E13" s="177"/>
      <c r="F13" s="178">
        <v>88827</v>
      </c>
      <c r="G13" s="179"/>
      <c r="H13" s="165"/>
    </row>
    <row r="14" spans="1:8">
      <c r="A14" s="166"/>
      <c r="B14" s="167"/>
      <c r="C14" s="168"/>
      <c r="D14" s="169">
        <v>49932</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0.77</v>
      </c>
      <c r="C19" s="180">
        <f>ROUND(VALUE(SUBSTITUTE(実質収支比率等に係る経年分析!G$48,"▲","-")),2)</f>
        <v>1.92</v>
      </c>
      <c r="D19" s="180">
        <f>ROUND(VALUE(SUBSTITUTE(実質収支比率等に係る経年分析!H$48,"▲","-")),2)</f>
        <v>2.94</v>
      </c>
      <c r="E19" s="180">
        <f>ROUND(VALUE(SUBSTITUTE(実質収支比率等に係る経年分析!I$48,"▲","-")),2)</f>
        <v>2.41</v>
      </c>
      <c r="F19" s="180">
        <f>ROUND(VALUE(SUBSTITUTE(実質収支比率等に係る経年分析!J$48,"▲","-")),2)</f>
        <v>0.56999999999999995</v>
      </c>
    </row>
    <row r="20" spans="1:11">
      <c r="A20" s="180" t="s">
        <v>55</v>
      </c>
      <c r="B20" s="180">
        <f>ROUND(VALUE(SUBSTITUTE(実質収支比率等に係る経年分析!F$47,"▲","-")),2)</f>
        <v>23.12</v>
      </c>
      <c r="C20" s="180">
        <f>ROUND(VALUE(SUBSTITUTE(実質収支比率等に係る経年分析!G$47,"▲","-")),2)</f>
        <v>23.69</v>
      </c>
      <c r="D20" s="180">
        <f>ROUND(VALUE(SUBSTITUTE(実質収支比率等に係る経年分析!H$47,"▲","-")),2)</f>
        <v>24.87</v>
      </c>
      <c r="E20" s="180">
        <f>ROUND(VALUE(SUBSTITUTE(実質収支比率等に係る経年分析!I$47,"▲","-")),2)</f>
        <v>26.58</v>
      </c>
      <c r="F20" s="180">
        <f>ROUND(VALUE(SUBSTITUTE(実質収支比率等に係る経年分析!J$47,"▲","-")),2)</f>
        <v>26.23</v>
      </c>
    </row>
    <row r="21" spans="1:11">
      <c r="A21" s="180" t="s">
        <v>56</v>
      </c>
      <c r="B21" s="180">
        <f>IF(ISNUMBER(VALUE(SUBSTITUTE(実質収支比率等に係る経年分析!F$49,"▲","-"))),ROUND(VALUE(SUBSTITUTE(実質収支比率等に係る経年分析!F$49,"▲","-")),2),NA())</f>
        <v>-3.07</v>
      </c>
      <c r="C21" s="180">
        <f>IF(ISNUMBER(VALUE(SUBSTITUTE(実質収支比率等に係る経年分析!G$49,"▲","-"))),ROUND(VALUE(SUBSTITUTE(実質収支比率等に係る経年分析!G$49,"▲","-")),2),NA())</f>
        <v>1.54</v>
      </c>
      <c r="D21" s="180">
        <f>IF(ISNUMBER(VALUE(SUBSTITUTE(実質収支比率等に係る経年分析!H$49,"▲","-"))),ROUND(VALUE(SUBSTITUTE(実質収支比率等に係る経年分析!H$49,"▲","-")),2),NA())</f>
        <v>1.98</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-1.01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港湾整備事業特別会計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10.029999999999999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10.23</v>
      </c>
    </row>
    <row r="36" spans="1:16">
      <c r="A36" s="181" t="str">
        <f>IF(連結実質赤字比率に係る赤字・黒字の構成分析!C$34="",NA(),連結実質赤字比率に係る赤字・黒字の構成分析!C$34)</f>
        <v>市立八幡浜総合病院事業会計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2560</v>
      </c>
      <c r="E42" s="182"/>
      <c r="F42" s="182"/>
      <c r="G42" s="182">
        <f>'実質公債費比率（分子）の構造'!L$52</f>
        <v>2551</v>
      </c>
      <c r="H42" s="182"/>
      <c r="I42" s="182"/>
      <c r="J42" s="182">
        <f>'実質公債費比率（分子）の構造'!M$52</f>
        <v>2569</v>
      </c>
      <c r="K42" s="182"/>
      <c r="L42" s="182"/>
      <c r="M42" s="182">
        <f>'実質公債費比率（分子）の構造'!N$52</f>
        <v>2524</v>
      </c>
      <c r="N42" s="182"/>
      <c r="O42" s="182"/>
      <c r="P42" s="182">
        <f>'実質公債費比率（分子）の構造'!O$52</f>
        <v>2552</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112</v>
      </c>
      <c r="C44" s="182"/>
      <c r="D44" s="182"/>
      <c r="E44" s="182">
        <f>'実質公債費比率（分子）の構造'!L$50</f>
        <v>89</v>
      </c>
      <c r="F44" s="182"/>
      <c r="G44" s="182"/>
      <c r="H44" s="182">
        <f>'実質公債費比率（分子）の構造'!M$50</f>
        <v>78</v>
      </c>
      <c r="I44" s="182"/>
      <c r="J44" s="182"/>
      <c r="K44" s="182">
        <f>'実質公債費比率（分子）の構造'!N$50</f>
        <v>64</v>
      </c>
      <c r="L44" s="182"/>
      <c r="M44" s="182"/>
      <c r="N44" s="182">
        <f>'実質公債費比率（分子）の構造'!O$50</f>
        <v>39</v>
      </c>
      <c r="O44" s="182"/>
      <c r="P44" s="182"/>
    </row>
    <row r="45" spans="1:16">
      <c r="A45" s="182" t="s">
        <v>66</v>
      </c>
      <c r="B45" s="182">
        <f>'実質公債費比率（分子）の構造'!K$49</f>
        <v>7</v>
      </c>
      <c r="C45" s="182"/>
      <c r="D45" s="182"/>
      <c r="E45" s="182">
        <f>'実質公債費比率（分子）の構造'!L$49</f>
        <v>6</v>
      </c>
      <c r="F45" s="182"/>
      <c r="G45" s="182"/>
      <c r="H45" s="182">
        <f>'実質公債費比率（分子）の構造'!M$49</f>
        <v>6</v>
      </c>
      <c r="I45" s="182"/>
      <c r="J45" s="182"/>
      <c r="K45" s="182">
        <f>'実質公債費比率（分子）の構造'!N$49</f>
        <v>3</v>
      </c>
      <c r="L45" s="182"/>
      <c r="M45" s="182"/>
      <c r="N45" s="182">
        <f>'実質公債費比率（分子）の構造'!O$49</f>
        <v>3</v>
      </c>
      <c r="O45" s="182"/>
      <c r="P45" s="182"/>
    </row>
    <row r="46" spans="1:16">
      <c r="A46" s="182" t="s">
        <v>67</v>
      </c>
      <c r="B46" s="182">
        <f>'実質公債費比率（分子）の構造'!K$48</f>
        <v>1072</v>
      </c>
      <c r="C46" s="182"/>
      <c r="D46" s="182"/>
      <c r="E46" s="182">
        <f>'実質公債費比率（分子）の構造'!L$48</f>
        <v>1062</v>
      </c>
      <c r="F46" s="182"/>
      <c r="G46" s="182"/>
      <c r="H46" s="182">
        <f>'実質公債費比率（分子）の構造'!M$48</f>
        <v>959</v>
      </c>
      <c r="I46" s="182"/>
      <c r="J46" s="182"/>
      <c r="K46" s="182">
        <f>'実質公債費比率（分子）の構造'!N$48</f>
        <v>1081</v>
      </c>
      <c r="L46" s="182"/>
      <c r="M46" s="182"/>
      <c r="N46" s="182">
        <f>'実質公債費比率（分子）の構造'!O$48</f>
        <v>1104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2399</v>
      </c>
      <c r="C49" s="182"/>
      <c r="D49" s="182"/>
      <c r="E49" s="182">
        <f>'実質公債費比率（分子）の構造'!L$45</f>
        <v>2364</v>
      </c>
      <c r="F49" s="182"/>
      <c r="G49" s="182"/>
      <c r="H49" s="182">
        <f>'実質公債費比率（分子）の構造'!M$45</f>
        <v>2282</v>
      </c>
      <c r="I49" s="182"/>
      <c r="J49" s="182"/>
      <c r="K49" s="182">
        <f>'実質公債費比率（分子）の構造'!N$45</f>
        <v>2253</v>
      </c>
      <c r="L49" s="182"/>
      <c r="M49" s="182"/>
      <c r="N49" s="182">
        <f>'実質公債費比率（分子）の構造'!O$45</f>
        <v>2261</v>
      </c>
      <c r="O49" s="182"/>
      <c r="P49" s="182"/>
    </row>
    <row r="50" spans="1:16">
      <c r="A50" s="182" t="s">
        <v>71</v>
      </c>
      <c r="B50" s="182" t="e">
        <f>NA()</f>
        <v>#N/A</v>
      </c>
      <c r="C50" s="182">
        <f>IF(ISNUMBER('実質公債費比率（分子）の構造'!K$53),'実質公債費比率（分子）の構造'!K$53,NA())</f>
        <v>1030</v>
      </c>
      <c r="D50" s="182" t="e">
        <f>NA()</f>
        <v>#N/A</v>
      </c>
      <c r="E50" s="182" t="e">
        <f>NA()</f>
        <v>#N/A</v>
      </c>
      <c r="F50" s="182">
        <f>IF(ISNUMBER('実質公債費比率（分子）の構造'!L$53),'実質公債費比率（分子）の構造'!L$53,NA())</f>
        <v>970</v>
      </c>
      <c r="G50" s="182" t="e">
        <f>NA()</f>
        <v>#N/A</v>
      </c>
      <c r="H50" s="182" t="e">
        <f>NA()</f>
        <v>#N/A</v>
      </c>
      <c r="I50" s="182">
        <f>IF(ISNUMBER('実質公債費比率（分子）の構造'!M$53),'実質公債費比率（分子）の構造'!M$53,NA())</f>
        <v>756</v>
      </c>
      <c r="J50" s="182" t="e">
        <f>NA()</f>
        <v>#N/A</v>
      </c>
      <c r="K50" s="182" t="e">
        <f>NA()</f>
        <v>#N/A</v>
      </c>
      <c r="L50" s="182">
        <f>IF(ISNUMBER('実質公債費比率（分子）の構造'!N$53),'実質公債費比率（分子）の構造'!N$53,NA())</f>
        <v>877</v>
      </c>
      <c r="M50" s="182" t="e">
        <f>NA()</f>
        <v>#N/A</v>
      </c>
      <c r="N50" s="182" t="e">
        <f>NA()</f>
        <v>#N/A</v>
      </c>
      <c r="O50" s="182">
        <f>IF(ISNUMBER('実質公債費比率（分子）の構造'!O$53),'実質公債費比率（分子）の構造'!O$53,NA())</f>
        <v>855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24723</v>
      </c>
      <c r="E56" s="181"/>
      <c r="F56" s="181"/>
      <c r="G56" s="181">
        <f>'将来負担比率（分子）の構造'!J$52</f>
        <v>24507</v>
      </c>
      <c r="H56" s="181"/>
      <c r="I56" s="181"/>
      <c r="J56" s="181">
        <f>'将来負担比率（分子）の構造'!K$52</f>
        <v>24519</v>
      </c>
      <c r="K56" s="181"/>
      <c r="L56" s="181"/>
      <c r="M56" s="181">
        <f>'将来負担比率（分子）の構造'!L$52</f>
        <v>25459</v>
      </c>
      <c r="N56" s="181"/>
      <c r="O56" s="181"/>
      <c r="P56" s="181">
        <f>'将来負担比率（分子）の構造'!M$52</f>
        <v>26374</v>
      </c>
    </row>
    <row r="57" spans="1:16">
      <c r="A57" s="181" t="s">
        <v>42</v>
      </c>
      <c r="B57" s="181"/>
      <c r="C57" s="181"/>
      <c r="D57" s="181">
        <f>'将来負担比率（分子）の構造'!I$51</f>
        <v>1749</v>
      </c>
      <c r="E57" s="181"/>
      <c r="F57" s="181"/>
      <c r="G57" s="181">
        <f>'将来負担比率（分子）の構造'!J$51</f>
        <v>1526</v>
      </c>
      <c r="H57" s="181"/>
      <c r="I57" s="181"/>
      <c r="J57" s="181">
        <f>'将来負担比率（分子）の構造'!K$51</f>
        <v>1237</v>
      </c>
      <c r="K57" s="181"/>
      <c r="L57" s="181"/>
      <c r="M57" s="181">
        <f>'将来負担比率（分子）の構造'!L$51</f>
        <v>972</v>
      </c>
      <c r="N57" s="181"/>
      <c r="O57" s="181"/>
      <c r="P57" s="181">
        <f>'将来負担比率（分子）の構造'!M$51</f>
        <v>784</v>
      </c>
    </row>
    <row r="58" spans="1:16">
      <c r="A58" s="181" t="s">
        <v>41</v>
      </c>
      <c r="B58" s="181"/>
      <c r="C58" s="181"/>
      <c r="D58" s="181">
        <f>'将来負担比率（分子）の構造'!I$50</f>
        <v>4281</v>
      </c>
      <c r="E58" s="181"/>
      <c r="F58" s="181"/>
      <c r="G58" s="181">
        <f>'将来負担比率（分子）の構造'!J$50</f>
        <v>4340</v>
      </c>
      <c r="H58" s="181"/>
      <c r="I58" s="181"/>
      <c r="J58" s="181">
        <f>'将来負担比率（分子）の構造'!K$50</f>
        <v>4449</v>
      </c>
      <c r="K58" s="181"/>
      <c r="L58" s="181"/>
      <c r="M58" s="181">
        <f>'将来負担比率（分子）の構造'!L$50</f>
        <v>4620</v>
      </c>
      <c r="N58" s="181"/>
      <c r="O58" s="181"/>
      <c r="P58" s="181">
        <f>'将来負担比率（分子）の構造'!M$50</f>
        <v>5365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22</v>
      </c>
      <c r="C61" s="181"/>
      <c r="D61" s="181"/>
      <c r="E61" s="181">
        <f>'将来負担比率（分子）の構造'!J$46</f>
        <v>26</v>
      </c>
      <c r="F61" s="181"/>
      <c r="G61" s="181"/>
      <c r="H61" s="181">
        <f>'将来負担比率（分子）の構造'!K$46</f>
        <v>26</v>
      </c>
      <c r="I61" s="181"/>
      <c r="J61" s="181"/>
      <c r="K61" s="181">
        <f>'将来負担比率（分子）の構造'!L$46</f>
        <v>25</v>
      </c>
      <c r="L61" s="181"/>
      <c r="M61" s="181"/>
      <c r="N61" s="181">
        <f>'将来負担比率（分子）の構造'!M$46</f>
        <v>21</v>
      </c>
      <c r="O61" s="181"/>
      <c r="P61" s="181"/>
    </row>
    <row r="62" spans="1:16">
      <c r="A62" s="181" t="s">
        <v>35</v>
      </c>
      <c r="B62" s="181">
        <f>'将来負担比率（分子）の構造'!I$45</f>
        <v>2292</v>
      </c>
      <c r="C62" s="181"/>
      <c r="D62" s="181"/>
      <c r="E62" s="181">
        <f>'将来負担比率（分子）の構造'!J$45</f>
        <v>2236</v>
      </c>
      <c r="F62" s="181"/>
      <c r="G62" s="181"/>
      <c r="H62" s="181">
        <f>'将来負担比率（分子）の構造'!K$45</f>
        <v>2212</v>
      </c>
      <c r="I62" s="181"/>
      <c r="J62" s="181"/>
      <c r="K62" s="181">
        <f>'将来負担比率（分子）の構造'!L$45</f>
        <v>2254</v>
      </c>
      <c r="L62" s="181"/>
      <c r="M62" s="181"/>
      <c r="N62" s="181">
        <f>'将来負担比率（分子）の構造'!M$45</f>
        <v>2280</v>
      </c>
      <c r="O62" s="181"/>
      <c r="P62" s="181"/>
    </row>
    <row r="63" spans="1:16">
      <c r="A63" s="181" t="s">
        <v>34</v>
      </c>
      <c r="B63" s="181">
        <f>'将来負担比率（分子）の構造'!I$44</f>
        <v>166</v>
      </c>
      <c r="C63" s="181"/>
      <c r="D63" s="181"/>
      <c r="E63" s="181">
        <f>'将来負担比率（分子）の構造'!J$44</f>
        <v>133</v>
      </c>
      <c r="F63" s="181"/>
      <c r="G63" s="181"/>
      <c r="H63" s="181">
        <f>'将来負担比率（分子）の構造'!K$44</f>
        <v>142</v>
      </c>
      <c r="I63" s="181"/>
      <c r="J63" s="181"/>
      <c r="K63" s="181">
        <f>'将来負担比率（分子）の構造'!L$44</f>
        <v>215</v>
      </c>
      <c r="L63" s="181"/>
      <c r="M63" s="181"/>
      <c r="N63" s="181">
        <f>'将来負担比率（分子）の構造'!M$44</f>
        <v>436</v>
      </c>
      <c r="O63" s="181"/>
      <c r="P63" s="181"/>
    </row>
    <row r="64" spans="1:16">
      <c r="A64" s="181" t="s">
        <v>33</v>
      </c>
      <c r="B64" s="181">
        <f>'将来負担比率（分子）の構造'!I$43</f>
        <v>14372</v>
      </c>
      <c r="C64" s="181"/>
      <c r="D64" s="181"/>
      <c r="E64" s="181">
        <f>'将来負担比率（分子）の構造'!J$43</f>
        <v>13057</v>
      </c>
      <c r="F64" s="181"/>
      <c r="G64" s="181"/>
      <c r="H64" s="181">
        <f>'将来負担比率（分子）の構造'!K$43</f>
        <v>12481</v>
      </c>
      <c r="I64" s="181"/>
      <c r="J64" s="181"/>
      <c r="K64" s="181">
        <f>'将来負担比率（分子）の構造'!L$43</f>
        <v>11450</v>
      </c>
      <c r="L64" s="181"/>
      <c r="M64" s="181"/>
      <c r="N64" s="181">
        <f>'将来負担比率（分子）の構造'!M$43</f>
        <v>11455</v>
      </c>
      <c r="O64" s="181"/>
      <c r="P64" s="181"/>
    </row>
    <row r="65" spans="1:16">
      <c r="A65" s="181" t="s">
        <v>32</v>
      </c>
      <c r="B65" s="181">
        <f>'将来負担比率（分子）の構造'!I$42</f>
        <v>347</v>
      </c>
      <c r="C65" s="181"/>
      <c r="D65" s="181"/>
      <c r="E65" s="181">
        <f>'将来負担比率（分子）の構造'!J$42</f>
        <v>268</v>
      </c>
      <c r="F65" s="181"/>
      <c r="G65" s="181"/>
      <c r="H65" s="181">
        <f>'将来負担比率（分子）の構造'!K$42</f>
        <v>198</v>
      </c>
      <c r="I65" s="181"/>
      <c r="J65" s="181"/>
      <c r="K65" s="181">
        <f>'将来負担比率（分子）の構造'!L$42</f>
        <v>139</v>
      </c>
      <c r="L65" s="181"/>
      <c r="M65" s="181"/>
      <c r="N65" s="181">
        <f>'将来負担比率（分子）の構造'!M$42</f>
        <v>103</v>
      </c>
      <c r="O65" s="181"/>
      <c r="P65" s="181"/>
    </row>
    <row r="66" spans="1:16">
      <c r="A66" s="181" t="s">
        <v>31</v>
      </c>
      <c r="B66" s="181">
        <f>'将来負担比率（分子）の構造'!I$41</f>
        <v>21611</v>
      </c>
      <c r="C66" s="181"/>
      <c r="D66" s="181"/>
      <c r="E66" s="181">
        <f>'将来負担比率（分子）の構造'!J$41</f>
        <v>21723</v>
      </c>
      <c r="F66" s="181"/>
      <c r="G66" s="181"/>
      <c r="H66" s="181">
        <f>'将来負担比率（分子）の構造'!K$41</f>
        <v>22396</v>
      </c>
      <c r="I66" s="181"/>
      <c r="J66" s="181"/>
      <c r="K66" s="181">
        <f>'将来負担比率（分子）の構造'!L$41</f>
        <v>23859</v>
      </c>
      <c r="L66" s="181"/>
      <c r="M66" s="181"/>
      <c r="N66" s="181">
        <f>'将来負担比率（分子）の構造'!M$41</f>
        <v>24320</v>
      </c>
      <c r="O66" s="181"/>
      <c r="P66" s="181"/>
    </row>
    <row r="67" spans="1:16">
      <c r="A67" s="181" t="s">
        <v>75</v>
      </c>
      <c r="B67" s="181" t="e">
        <f>NA()</f>
        <v>#N/A</v>
      </c>
      <c r="C67" s="181">
        <f>IF(ISNUMBER('将来負担比率（分子）の構造'!I$53), IF('将来負担比率（分子）の構造'!I$53 &lt; 0, 0, '将来負担比率（分子）の構造'!I$53), NA())</f>
        <v>8059</v>
      </c>
      <c r="D67" s="181" t="e">
        <f>NA()</f>
        <v>#N/A</v>
      </c>
      <c r="E67" s="181" t="e">
        <f>NA()</f>
        <v>#N/A</v>
      </c>
      <c r="F67" s="181">
        <f>IF(ISNUMBER('将来負担比率（分子）の構造'!J$53), IF('将来負担比率（分子）の構造'!J$53 &lt; 0, 0, '将来負担比率（分子）の構造'!J$53), NA())</f>
        <v>7069</v>
      </c>
      <c r="G67" s="181" t="e">
        <f>NA()</f>
        <v>#N/A</v>
      </c>
      <c r="H67" s="181" t="e">
        <f>NA()</f>
        <v>#N/A</v>
      </c>
      <c r="I67" s="181">
        <f>IF(ISNUMBER('将来負担比率（分子）の構造'!K$53), IF('将来負担比率（分子）の構造'!K$53 &lt; 0, 0, '将来負担比率（分子）の構造'!K$53), NA())</f>
        <v>7251</v>
      </c>
      <c r="J67" s="181" t="e">
        <f>NA()</f>
        <v>#N/A</v>
      </c>
      <c r="K67" s="181" t="e">
        <f>NA()</f>
        <v>#N/A</v>
      </c>
      <c r="L67" s="181">
        <f>IF(ISNUMBER('将来負担比率（分子）の構造'!L$53), IF('将来負担比率（分子）の構造'!L$53 &lt; 0, 0, '将来負担比率（分子）の構造'!L$53), NA())</f>
        <v>6892</v>
      </c>
      <c r="M67" s="181" t="e">
        <f>NA()</f>
        <v>#N/A</v>
      </c>
      <c r="N67" s="181" t="e">
        <f>NA()</f>
        <v>#N/A</v>
      </c>
      <c r="O67" s="181">
        <f>IF(ISNUMBER('将来負担比率（分子）の構造'!M$53), IF('将来負担比率（分子）の構造'!M$53 &lt; 0, 0, '将来負担比率（分子）の構造'!M$53), NA())</f>
        <v>6091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2771</v>
      </c>
      <c r="C72" s="185">
        <f>基金残高に係る経年分析!G55</f>
        <v>2936</v>
      </c>
      <c r="D72" s="185">
        <f>基金残高に係る経年分析!H55</f>
        <v>3020</v>
      </c>
    </row>
    <row r="73" spans="1:16">
      <c r="A73" s="184" t="s">
        <v>78</v>
      </c>
      <c r="B73" s="185">
        <f>基金残高に係る経年分析!F56</f>
        <v>746</v>
      </c>
      <c r="C73" s="185">
        <f>基金残高に係る経年分析!G56</f>
        <v>759</v>
      </c>
      <c r="D73" s="185">
        <f>基金残高に係る経年分析!H56</f>
        <v>767</v>
      </c>
    </row>
    <row r="74" spans="1:16">
      <c r="A74" s="184" t="s">
        <v>79</v>
      </c>
      <c r="B74" s="185">
        <f>基金残高に係る経年分析!F57</f>
        <v>2059</v>
      </c>
      <c r="C74" s="185">
        <f>基金残高に係る経年分析!G57</f>
        <v>2013</v>
      </c>
      <c r="D74" s="185">
        <f>基金残高に係る経年分析!H57</f>
        <v>1978</v>
      </c>
    </row>
  </sheetData>
  <sheetProtection algorithmName="SHA-512" hashValue="sHR0G5c0EYruz5cXbKuJS4Npdy+/aEixmLfCesQ4lThkdWiKnQt3lk46kTUqm4dyAJwcuiJTeQ0ROsDOPZpDRw==" saltValue="8qIsFaBLGwbQNgv2KUC20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3452043</v>
      </c>
      <c r="S5" s="675"/>
      <c r="T5" s="675"/>
      <c r="U5" s="675"/>
      <c r="V5" s="675"/>
      <c r="W5" s="675"/>
      <c r="X5" s="675"/>
      <c r="Y5" s="676"/>
      <c r="Z5" s="677">
        <v>12.9</v>
      </c>
      <c r="AA5" s="677"/>
      <c r="AB5" s="677"/>
      <c r="AC5" s="677"/>
      <c r="AD5" s="678">
        <v>3375575</v>
      </c>
      <c r="AE5" s="678"/>
      <c r="AF5" s="678"/>
      <c r="AG5" s="678"/>
      <c r="AH5" s="678"/>
      <c r="AI5" s="678"/>
      <c r="AJ5" s="678"/>
      <c r="AK5" s="678"/>
      <c r="AL5" s="679">
        <v>30.2</v>
      </c>
      <c r="AM5" s="680"/>
      <c r="AN5" s="680"/>
      <c r="AO5" s="681"/>
      <c r="AP5" s="671" t="s">
        <v>228</v>
      </c>
      <c r="AQ5" s="672"/>
      <c r="AR5" s="672"/>
      <c r="AS5" s="672"/>
      <c r="AT5" s="672"/>
      <c r="AU5" s="672"/>
      <c r="AV5" s="672"/>
      <c r="AW5" s="672"/>
      <c r="AX5" s="672"/>
      <c r="AY5" s="672"/>
      <c r="AZ5" s="672"/>
      <c r="BA5" s="672"/>
      <c r="BB5" s="672"/>
      <c r="BC5" s="672"/>
      <c r="BD5" s="672"/>
      <c r="BE5" s="672"/>
      <c r="BF5" s="673"/>
      <c r="BG5" s="685">
        <v>3375141</v>
      </c>
      <c r="BH5" s="686"/>
      <c r="BI5" s="686"/>
      <c r="BJ5" s="686"/>
      <c r="BK5" s="686"/>
      <c r="BL5" s="686"/>
      <c r="BM5" s="686"/>
      <c r="BN5" s="687"/>
      <c r="BO5" s="688">
        <v>97.8</v>
      </c>
      <c r="BP5" s="688"/>
      <c r="BQ5" s="688"/>
      <c r="BR5" s="688"/>
      <c r="BS5" s="689">
        <v>44329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135988</v>
      </c>
      <c r="S6" s="686"/>
      <c r="T6" s="686"/>
      <c r="U6" s="686"/>
      <c r="V6" s="686"/>
      <c r="W6" s="686"/>
      <c r="X6" s="686"/>
      <c r="Y6" s="687"/>
      <c r="Z6" s="688">
        <v>0.5</v>
      </c>
      <c r="AA6" s="688"/>
      <c r="AB6" s="688"/>
      <c r="AC6" s="688"/>
      <c r="AD6" s="689">
        <v>135988</v>
      </c>
      <c r="AE6" s="689"/>
      <c r="AF6" s="689"/>
      <c r="AG6" s="689"/>
      <c r="AH6" s="689"/>
      <c r="AI6" s="689"/>
      <c r="AJ6" s="689"/>
      <c r="AK6" s="689"/>
      <c r="AL6" s="690">
        <v>1.2</v>
      </c>
      <c r="AM6" s="691"/>
      <c r="AN6" s="691"/>
      <c r="AO6" s="692"/>
      <c r="AP6" s="682" t="s">
        <v>233</v>
      </c>
      <c r="AQ6" s="683"/>
      <c r="AR6" s="683"/>
      <c r="AS6" s="683"/>
      <c r="AT6" s="683"/>
      <c r="AU6" s="683"/>
      <c r="AV6" s="683"/>
      <c r="AW6" s="683"/>
      <c r="AX6" s="683"/>
      <c r="AY6" s="683"/>
      <c r="AZ6" s="683"/>
      <c r="BA6" s="683"/>
      <c r="BB6" s="683"/>
      <c r="BC6" s="683"/>
      <c r="BD6" s="683"/>
      <c r="BE6" s="683"/>
      <c r="BF6" s="684"/>
      <c r="BG6" s="685">
        <v>3375141</v>
      </c>
      <c r="BH6" s="686"/>
      <c r="BI6" s="686"/>
      <c r="BJ6" s="686"/>
      <c r="BK6" s="686"/>
      <c r="BL6" s="686"/>
      <c r="BM6" s="686"/>
      <c r="BN6" s="687"/>
      <c r="BO6" s="688">
        <v>97.8</v>
      </c>
      <c r="BP6" s="688"/>
      <c r="BQ6" s="688"/>
      <c r="BR6" s="688"/>
      <c r="BS6" s="689">
        <v>44329</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141046</v>
      </c>
      <c r="CS6" s="686"/>
      <c r="CT6" s="686"/>
      <c r="CU6" s="686"/>
      <c r="CV6" s="686"/>
      <c r="CW6" s="686"/>
      <c r="CX6" s="686"/>
      <c r="CY6" s="687"/>
      <c r="CZ6" s="679">
        <v>0.5</v>
      </c>
      <c r="DA6" s="680"/>
      <c r="DB6" s="680"/>
      <c r="DC6" s="699"/>
      <c r="DD6" s="694" t="s">
        <v>235</v>
      </c>
      <c r="DE6" s="686"/>
      <c r="DF6" s="686"/>
      <c r="DG6" s="686"/>
      <c r="DH6" s="686"/>
      <c r="DI6" s="686"/>
      <c r="DJ6" s="686"/>
      <c r="DK6" s="686"/>
      <c r="DL6" s="686"/>
      <c r="DM6" s="686"/>
      <c r="DN6" s="686"/>
      <c r="DO6" s="686"/>
      <c r="DP6" s="687"/>
      <c r="DQ6" s="694">
        <v>141046</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5336</v>
      </c>
      <c r="S7" s="686"/>
      <c r="T7" s="686"/>
      <c r="U7" s="686"/>
      <c r="V7" s="686"/>
      <c r="W7" s="686"/>
      <c r="X7" s="686"/>
      <c r="Y7" s="687"/>
      <c r="Z7" s="688">
        <v>0</v>
      </c>
      <c r="AA7" s="688"/>
      <c r="AB7" s="688"/>
      <c r="AC7" s="688"/>
      <c r="AD7" s="689">
        <v>5336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1583843</v>
      </c>
      <c r="BH7" s="686"/>
      <c r="BI7" s="686"/>
      <c r="BJ7" s="686"/>
      <c r="BK7" s="686"/>
      <c r="BL7" s="686"/>
      <c r="BM7" s="686"/>
      <c r="BN7" s="687"/>
      <c r="BO7" s="688">
        <v>45.9</v>
      </c>
      <c r="BP7" s="688"/>
      <c r="BQ7" s="688"/>
      <c r="BR7" s="688"/>
      <c r="BS7" s="689">
        <v>44329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6471994</v>
      </c>
      <c r="CS7" s="686"/>
      <c r="CT7" s="686"/>
      <c r="CU7" s="686"/>
      <c r="CV7" s="686"/>
      <c r="CW7" s="686"/>
      <c r="CX7" s="686"/>
      <c r="CY7" s="687"/>
      <c r="CZ7" s="688">
        <v>24.8</v>
      </c>
      <c r="DA7" s="688"/>
      <c r="DB7" s="688"/>
      <c r="DC7" s="688"/>
      <c r="DD7" s="694">
        <v>800584</v>
      </c>
      <c r="DE7" s="686"/>
      <c r="DF7" s="686"/>
      <c r="DG7" s="686"/>
      <c r="DH7" s="686"/>
      <c r="DI7" s="686"/>
      <c r="DJ7" s="686"/>
      <c r="DK7" s="686"/>
      <c r="DL7" s="686"/>
      <c r="DM7" s="686"/>
      <c r="DN7" s="686"/>
      <c r="DO7" s="686"/>
      <c r="DP7" s="687"/>
      <c r="DQ7" s="694">
        <v>2044251</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13974</v>
      </c>
      <c r="S8" s="686"/>
      <c r="T8" s="686"/>
      <c r="U8" s="686"/>
      <c r="V8" s="686"/>
      <c r="W8" s="686"/>
      <c r="X8" s="686"/>
      <c r="Y8" s="687"/>
      <c r="Z8" s="688">
        <v>0.1</v>
      </c>
      <c r="AA8" s="688"/>
      <c r="AB8" s="688"/>
      <c r="AC8" s="688"/>
      <c r="AD8" s="689">
        <v>13974</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54872</v>
      </c>
      <c r="BH8" s="686"/>
      <c r="BI8" s="686"/>
      <c r="BJ8" s="686"/>
      <c r="BK8" s="686"/>
      <c r="BL8" s="686"/>
      <c r="BM8" s="686"/>
      <c r="BN8" s="687"/>
      <c r="BO8" s="688">
        <v>1.6</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5740308</v>
      </c>
      <c r="CS8" s="686"/>
      <c r="CT8" s="686"/>
      <c r="CU8" s="686"/>
      <c r="CV8" s="686"/>
      <c r="CW8" s="686"/>
      <c r="CX8" s="686"/>
      <c r="CY8" s="687"/>
      <c r="CZ8" s="688">
        <v>22</v>
      </c>
      <c r="DA8" s="688"/>
      <c r="DB8" s="688"/>
      <c r="DC8" s="688"/>
      <c r="DD8" s="694">
        <v>20931</v>
      </c>
      <c r="DE8" s="686"/>
      <c r="DF8" s="686"/>
      <c r="DG8" s="686"/>
      <c r="DH8" s="686"/>
      <c r="DI8" s="686"/>
      <c r="DJ8" s="686"/>
      <c r="DK8" s="686"/>
      <c r="DL8" s="686"/>
      <c r="DM8" s="686"/>
      <c r="DN8" s="686"/>
      <c r="DO8" s="686"/>
      <c r="DP8" s="687"/>
      <c r="DQ8" s="694">
        <v>3162956</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18850</v>
      </c>
      <c r="S9" s="686"/>
      <c r="T9" s="686"/>
      <c r="U9" s="686"/>
      <c r="V9" s="686"/>
      <c r="W9" s="686"/>
      <c r="X9" s="686"/>
      <c r="Y9" s="687"/>
      <c r="Z9" s="688">
        <v>0.1</v>
      </c>
      <c r="AA9" s="688"/>
      <c r="AB9" s="688"/>
      <c r="AC9" s="688"/>
      <c r="AD9" s="689">
        <v>18850</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1334291</v>
      </c>
      <c r="BH9" s="686"/>
      <c r="BI9" s="686"/>
      <c r="BJ9" s="686"/>
      <c r="BK9" s="686"/>
      <c r="BL9" s="686"/>
      <c r="BM9" s="686"/>
      <c r="BN9" s="687"/>
      <c r="BO9" s="688">
        <v>38.700000000000003</v>
      </c>
      <c r="BP9" s="688"/>
      <c r="BQ9" s="688"/>
      <c r="BR9" s="688"/>
      <c r="BS9" s="694" t="s">
        <v>137</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2422702</v>
      </c>
      <c r="CS9" s="686"/>
      <c r="CT9" s="686"/>
      <c r="CU9" s="686"/>
      <c r="CV9" s="686"/>
      <c r="CW9" s="686"/>
      <c r="CX9" s="686"/>
      <c r="CY9" s="687"/>
      <c r="CZ9" s="688">
        <v>9.3000000000000007</v>
      </c>
      <c r="DA9" s="688"/>
      <c r="DB9" s="688"/>
      <c r="DC9" s="688"/>
      <c r="DD9" s="694">
        <v>16118</v>
      </c>
      <c r="DE9" s="686"/>
      <c r="DF9" s="686"/>
      <c r="DG9" s="686"/>
      <c r="DH9" s="686"/>
      <c r="DI9" s="686"/>
      <c r="DJ9" s="686"/>
      <c r="DK9" s="686"/>
      <c r="DL9" s="686"/>
      <c r="DM9" s="686"/>
      <c r="DN9" s="686"/>
      <c r="DO9" s="686"/>
      <c r="DP9" s="687"/>
      <c r="DQ9" s="694">
        <v>1517640</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235</v>
      </c>
      <c r="AA10" s="688"/>
      <c r="AB10" s="688"/>
      <c r="AC10" s="688"/>
      <c r="AD10" s="689" t="s">
        <v>246</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94316</v>
      </c>
      <c r="BH10" s="686"/>
      <c r="BI10" s="686"/>
      <c r="BJ10" s="686"/>
      <c r="BK10" s="686"/>
      <c r="BL10" s="686"/>
      <c r="BM10" s="686"/>
      <c r="BN10" s="687"/>
      <c r="BO10" s="688">
        <v>2.7</v>
      </c>
      <c r="BP10" s="688"/>
      <c r="BQ10" s="688"/>
      <c r="BR10" s="688"/>
      <c r="BS10" s="694">
        <v>15657</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20450</v>
      </c>
      <c r="CS10" s="686"/>
      <c r="CT10" s="686"/>
      <c r="CU10" s="686"/>
      <c r="CV10" s="686"/>
      <c r="CW10" s="686"/>
      <c r="CX10" s="686"/>
      <c r="CY10" s="687"/>
      <c r="CZ10" s="688">
        <v>0.1</v>
      </c>
      <c r="DA10" s="688"/>
      <c r="DB10" s="688"/>
      <c r="DC10" s="688"/>
      <c r="DD10" s="694" t="s">
        <v>246</v>
      </c>
      <c r="DE10" s="686"/>
      <c r="DF10" s="686"/>
      <c r="DG10" s="686"/>
      <c r="DH10" s="686"/>
      <c r="DI10" s="686"/>
      <c r="DJ10" s="686"/>
      <c r="DK10" s="686"/>
      <c r="DL10" s="686"/>
      <c r="DM10" s="686"/>
      <c r="DN10" s="686"/>
      <c r="DO10" s="686"/>
      <c r="DP10" s="687"/>
      <c r="DQ10" s="694">
        <v>348</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744582</v>
      </c>
      <c r="S11" s="686"/>
      <c r="T11" s="686"/>
      <c r="U11" s="686"/>
      <c r="V11" s="686"/>
      <c r="W11" s="686"/>
      <c r="X11" s="686"/>
      <c r="Y11" s="687"/>
      <c r="Z11" s="690">
        <v>2.8</v>
      </c>
      <c r="AA11" s="691"/>
      <c r="AB11" s="691"/>
      <c r="AC11" s="703"/>
      <c r="AD11" s="694">
        <v>744582</v>
      </c>
      <c r="AE11" s="686"/>
      <c r="AF11" s="686"/>
      <c r="AG11" s="686"/>
      <c r="AH11" s="686"/>
      <c r="AI11" s="686"/>
      <c r="AJ11" s="686"/>
      <c r="AK11" s="687"/>
      <c r="AL11" s="690">
        <v>6.7</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100364</v>
      </c>
      <c r="BH11" s="686"/>
      <c r="BI11" s="686"/>
      <c r="BJ11" s="686"/>
      <c r="BK11" s="686"/>
      <c r="BL11" s="686"/>
      <c r="BM11" s="686"/>
      <c r="BN11" s="687"/>
      <c r="BO11" s="688">
        <v>2.9</v>
      </c>
      <c r="BP11" s="688"/>
      <c r="BQ11" s="688"/>
      <c r="BR11" s="688"/>
      <c r="BS11" s="694">
        <v>28672</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1515399</v>
      </c>
      <c r="CS11" s="686"/>
      <c r="CT11" s="686"/>
      <c r="CU11" s="686"/>
      <c r="CV11" s="686"/>
      <c r="CW11" s="686"/>
      <c r="CX11" s="686"/>
      <c r="CY11" s="687"/>
      <c r="CZ11" s="688">
        <v>5.8</v>
      </c>
      <c r="DA11" s="688"/>
      <c r="DB11" s="688"/>
      <c r="DC11" s="688"/>
      <c r="DD11" s="694">
        <v>604746</v>
      </c>
      <c r="DE11" s="686"/>
      <c r="DF11" s="686"/>
      <c r="DG11" s="686"/>
      <c r="DH11" s="686"/>
      <c r="DI11" s="686"/>
      <c r="DJ11" s="686"/>
      <c r="DK11" s="686"/>
      <c r="DL11" s="686"/>
      <c r="DM11" s="686"/>
      <c r="DN11" s="686"/>
      <c r="DO11" s="686"/>
      <c r="DP11" s="687"/>
      <c r="DQ11" s="694">
        <v>404514</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t="s">
        <v>246</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235</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1469766</v>
      </c>
      <c r="BH12" s="686"/>
      <c r="BI12" s="686"/>
      <c r="BJ12" s="686"/>
      <c r="BK12" s="686"/>
      <c r="BL12" s="686"/>
      <c r="BM12" s="686"/>
      <c r="BN12" s="687"/>
      <c r="BO12" s="688">
        <v>42.6</v>
      </c>
      <c r="BP12" s="688"/>
      <c r="BQ12" s="688"/>
      <c r="BR12" s="688"/>
      <c r="BS12" s="694" t="s">
        <v>137</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1262531</v>
      </c>
      <c r="CS12" s="686"/>
      <c r="CT12" s="686"/>
      <c r="CU12" s="686"/>
      <c r="CV12" s="686"/>
      <c r="CW12" s="686"/>
      <c r="CX12" s="686"/>
      <c r="CY12" s="687"/>
      <c r="CZ12" s="688">
        <v>4.8</v>
      </c>
      <c r="DA12" s="688"/>
      <c r="DB12" s="688"/>
      <c r="DC12" s="688"/>
      <c r="DD12" s="694" t="s">
        <v>235</v>
      </c>
      <c r="DE12" s="686"/>
      <c r="DF12" s="686"/>
      <c r="DG12" s="686"/>
      <c r="DH12" s="686"/>
      <c r="DI12" s="686"/>
      <c r="DJ12" s="686"/>
      <c r="DK12" s="686"/>
      <c r="DL12" s="686"/>
      <c r="DM12" s="686"/>
      <c r="DN12" s="686"/>
      <c r="DO12" s="686"/>
      <c r="DP12" s="687"/>
      <c r="DQ12" s="694">
        <v>133178</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1463747</v>
      </c>
      <c r="BH13" s="686"/>
      <c r="BI13" s="686"/>
      <c r="BJ13" s="686"/>
      <c r="BK13" s="686"/>
      <c r="BL13" s="686"/>
      <c r="BM13" s="686"/>
      <c r="BN13" s="687"/>
      <c r="BO13" s="688">
        <v>42.4</v>
      </c>
      <c r="BP13" s="688"/>
      <c r="BQ13" s="688"/>
      <c r="BR13" s="688"/>
      <c r="BS13" s="694" t="s">
        <v>246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2921832</v>
      </c>
      <c r="CS13" s="686"/>
      <c r="CT13" s="686"/>
      <c r="CU13" s="686"/>
      <c r="CV13" s="686"/>
      <c r="CW13" s="686"/>
      <c r="CX13" s="686"/>
      <c r="CY13" s="687"/>
      <c r="CZ13" s="688">
        <v>11.2</v>
      </c>
      <c r="DA13" s="688"/>
      <c r="DB13" s="688"/>
      <c r="DC13" s="688"/>
      <c r="DD13" s="694">
        <v>1436790</v>
      </c>
      <c r="DE13" s="686"/>
      <c r="DF13" s="686"/>
      <c r="DG13" s="686"/>
      <c r="DH13" s="686"/>
      <c r="DI13" s="686"/>
      <c r="DJ13" s="686"/>
      <c r="DK13" s="686"/>
      <c r="DL13" s="686"/>
      <c r="DM13" s="686"/>
      <c r="DN13" s="686"/>
      <c r="DO13" s="686"/>
      <c r="DP13" s="687"/>
      <c r="DQ13" s="694">
        <v>1485478</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246</v>
      </c>
      <c r="AA14" s="688"/>
      <c r="AB14" s="688"/>
      <c r="AC14" s="688"/>
      <c r="AD14" s="689" t="s">
        <v>235</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117095</v>
      </c>
      <c r="BH14" s="686"/>
      <c r="BI14" s="686"/>
      <c r="BJ14" s="686"/>
      <c r="BK14" s="686"/>
      <c r="BL14" s="686"/>
      <c r="BM14" s="686"/>
      <c r="BN14" s="687"/>
      <c r="BO14" s="688">
        <v>3.4</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806908</v>
      </c>
      <c r="CS14" s="686"/>
      <c r="CT14" s="686"/>
      <c r="CU14" s="686"/>
      <c r="CV14" s="686"/>
      <c r="CW14" s="686"/>
      <c r="CX14" s="686"/>
      <c r="CY14" s="687"/>
      <c r="CZ14" s="688">
        <v>3.1</v>
      </c>
      <c r="DA14" s="688"/>
      <c r="DB14" s="688"/>
      <c r="DC14" s="688"/>
      <c r="DD14" s="694">
        <v>71775</v>
      </c>
      <c r="DE14" s="686"/>
      <c r="DF14" s="686"/>
      <c r="DG14" s="686"/>
      <c r="DH14" s="686"/>
      <c r="DI14" s="686"/>
      <c r="DJ14" s="686"/>
      <c r="DK14" s="686"/>
      <c r="DL14" s="686"/>
      <c r="DM14" s="686"/>
      <c r="DN14" s="686"/>
      <c r="DO14" s="686"/>
      <c r="DP14" s="687"/>
      <c r="DQ14" s="694">
        <v>691098</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137</v>
      </c>
      <c r="AA15" s="688"/>
      <c r="AB15" s="688"/>
      <c r="AC15" s="688"/>
      <c r="AD15" s="689" t="s">
        <v>246</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204437</v>
      </c>
      <c r="BH15" s="686"/>
      <c r="BI15" s="686"/>
      <c r="BJ15" s="686"/>
      <c r="BK15" s="686"/>
      <c r="BL15" s="686"/>
      <c r="BM15" s="686"/>
      <c r="BN15" s="687"/>
      <c r="BO15" s="688">
        <v>5.9</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2249140</v>
      </c>
      <c r="CS15" s="686"/>
      <c r="CT15" s="686"/>
      <c r="CU15" s="686"/>
      <c r="CV15" s="686"/>
      <c r="CW15" s="686"/>
      <c r="CX15" s="686"/>
      <c r="CY15" s="687"/>
      <c r="CZ15" s="688">
        <v>8.6</v>
      </c>
      <c r="DA15" s="688"/>
      <c r="DB15" s="688"/>
      <c r="DC15" s="688"/>
      <c r="DD15" s="694">
        <v>729531</v>
      </c>
      <c r="DE15" s="686"/>
      <c r="DF15" s="686"/>
      <c r="DG15" s="686"/>
      <c r="DH15" s="686"/>
      <c r="DI15" s="686"/>
      <c r="DJ15" s="686"/>
      <c r="DK15" s="686"/>
      <c r="DL15" s="686"/>
      <c r="DM15" s="686"/>
      <c r="DN15" s="686"/>
      <c r="DO15" s="686"/>
      <c r="DP15" s="687"/>
      <c r="DQ15" s="694">
        <v>1071574</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8646</v>
      </c>
      <c r="S16" s="686"/>
      <c r="T16" s="686"/>
      <c r="U16" s="686"/>
      <c r="V16" s="686"/>
      <c r="W16" s="686"/>
      <c r="X16" s="686"/>
      <c r="Y16" s="687"/>
      <c r="Z16" s="688">
        <v>0</v>
      </c>
      <c r="AA16" s="688"/>
      <c r="AB16" s="688"/>
      <c r="AC16" s="688"/>
      <c r="AD16" s="689">
        <v>8646</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137</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237700</v>
      </c>
      <c r="CS16" s="686"/>
      <c r="CT16" s="686"/>
      <c r="CU16" s="686"/>
      <c r="CV16" s="686"/>
      <c r="CW16" s="686"/>
      <c r="CX16" s="686"/>
      <c r="CY16" s="687"/>
      <c r="CZ16" s="688">
        <v>0.9</v>
      </c>
      <c r="DA16" s="688"/>
      <c r="DB16" s="688"/>
      <c r="DC16" s="688"/>
      <c r="DD16" s="694" t="s">
        <v>235</v>
      </c>
      <c r="DE16" s="686"/>
      <c r="DF16" s="686"/>
      <c r="DG16" s="686"/>
      <c r="DH16" s="686"/>
      <c r="DI16" s="686"/>
      <c r="DJ16" s="686"/>
      <c r="DK16" s="686"/>
      <c r="DL16" s="686"/>
      <c r="DM16" s="686"/>
      <c r="DN16" s="686"/>
      <c r="DO16" s="686"/>
      <c r="DP16" s="687"/>
      <c r="DQ16" s="694">
        <v>90170</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15075</v>
      </c>
      <c r="S17" s="686"/>
      <c r="T17" s="686"/>
      <c r="U17" s="686"/>
      <c r="V17" s="686"/>
      <c r="W17" s="686"/>
      <c r="X17" s="686"/>
      <c r="Y17" s="687"/>
      <c r="Z17" s="688">
        <v>0.1</v>
      </c>
      <c r="AA17" s="688"/>
      <c r="AB17" s="688"/>
      <c r="AC17" s="688"/>
      <c r="AD17" s="689">
        <v>15075</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246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2261608</v>
      </c>
      <c r="CS17" s="686"/>
      <c r="CT17" s="686"/>
      <c r="CU17" s="686"/>
      <c r="CV17" s="686"/>
      <c r="CW17" s="686"/>
      <c r="CX17" s="686"/>
      <c r="CY17" s="687"/>
      <c r="CZ17" s="688">
        <v>8.6999999999999993</v>
      </c>
      <c r="DA17" s="688"/>
      <c r="DB17" s="688"/>
      <c r="DC17" s="688"/>
      <c r="DD17" s="694" t="s">
        <v>246</v>
      </c>
      <c r="DE17" s="686"/>
      <c r="DF17" s="686"/>
      <c r="DG17" s="686"/>
      <c r="DH17" s="686"/>
      <c r="DI17" s="686"/>
      <c r="DJ17" s="686"/>
      <c r="DK17" s="686"/>
      <c r="DL17" s="686"/>
      <c r="DM17" s="686"/>
      <c r="DN17" s="686"/>
      <c r="DO17" s="686"/>
      <c r="DP17" s="687"/>
      <c r="DQ17" s="694">
        <v>2051858</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16211</v>
      </c>
      <c r="S18" s="686"/>
      <c r="T18" s="686"/>
      <c r="U18" s="686"/>
      <c r="V18" s="686"/>
      <c r="W18" s="686"/>
      <c r="X18" s="686"/>
      <c r="Y18" s="687"/>
      <c r="Z18" s="688">
        <v>0.1</v>
      </c>
      <c r="AA18" s="688"/>
      <c r="AB18" s="688"/>
      <c r="AC18" s="688"/>
      <c r="AD18" s="689">
        <v>16211</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246</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10944</v>
      </c>
      <c r="S19" s="686"/>
      <c r="T19" s="686"/>
      <c r="U19" s="686"/>
      <c r="V19" s="686"/>
      <c r="W19" s="686"/>
      <c r="X19" s="686"/>
      <c r="Y19" s="687"/>
      <c r="Z19" s="688">
        <v>0</v>
      </c>
      <c r="AA19" s="688"/>
      <c r="AB19" s="688"/>
      <c r="AC19" s="688"/>
      <c r="AD19" s="689">
        <v>10944</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76902</v>
      </c>
      <c r="BH19" s="686"/>
      <c r="BI19" s="686"/>
      <c r="BJ19" s="686"/>
      <c r="BK19" s="686"/>
      <c r="BL19" s="686"/>
      <c r="BM19" s="686"/>
      <c r="BN19" s="687"/>
      <c r="BO19" s="688">
        <v>2.2000000000000002</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246</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4248</v>
      </c>
      <c r="S20" s="686"/>
      <c r="T20" s="686"/>
      <c r="U20" s="686"/>
      <c r="V20" s="686"/>
      <c r="W20" s="686"/>
      <c r="X20" s="686"/>
      <c r="Y20" s="687"/>
      <c r="Z20" s="688">
        <v>0</v>
      </c>
      <c r="AA20" s="688"/>
      <c r="AB20" s="688"/>
      <c r="AC20" s="688"/>
      <c r="AD20" s="689">
        <v>4248</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76902</v>
      </c>
      <c r="BH20" s="686"/>
      <c r="BI20" s="686"/>
      <c r="BJ20" s="686"/>
      <c r="BK20" s="686"/>
      <c r="BL20" s="686"/>
      <c r="BM20" s="686"/>
      <c r="BN20" s="687"/>
      <c r="BO20" s="688">
        <v>2.2000000000000002</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26051618</v>
      </c>
      <c r="CS20" s="686"/>
      <c r="CT20" s="686"/>
      <c r="CU20" s="686"/>
      <c r="CV20" s="686"/>
      <c r="CW20" s="686"/>
      <c r="CX20" s="686"/>
      <c r="CY20" s="687"/>
      <c r="CZ20" s="688">
        <v>100</v>
      </c>
      <c r="DA20" s="688"/>
      <c r="DB20" s="688"/>
      <c r="DC20" s="688"/>
      <c r="DD20" s="694">
        <v>3680475</v>
      </c>
      <c r="DE20" s="686"/>
      <c r="DF20" s="686"/>
      <c r="DG20" s="686"/>
      <c r="DH20" s="686"/>
      <c r="DI20" s="686"/>
      <c r="DJ20" s="686"/>
      <c r="DK20" s="686"/>
      <c r="DL20" s="686"/>
      <c r="DM20" s="686"/>
      <c r="DN20" s="686"/>
      <c r="DO20" s="686"/>
      <c r="DP20" s="687"/>
      <c r="DQ20" s="694">
        <v>12794111</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1019</v>
      </c>
      <c r="S21" s="686"/>
      <c r="T21" s="686"/>
      <c r="U21" s="686"/>
      <c r="V21" s="686"/>
      <c r="W21" s="686"/>
      <c r="X21" s="686"/>
      <c r="Y21" s="687"/>
      <c r="Z21" s="688">
        <v>0</v>
      </c>
      <c r="AA21" s="688"/>
      <c r="AB21" s="688"/>
      <c r="AC21" s="688"/>
      <c r="AD21" s="689">
        <v>1019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434</v>
      </c>
      <c r="BH21" s="686"/>
      <c r="BI21" s="686"/>
      <c r="BJ21" s="686"/>
      <c r="BK21" s="686"/>
      <c r="BL21" s="686"/>
      <c r="BM21" s="686"/>
      <c r="BN21" s="687"/>
      <c r="BO21" s="688">
        <v>0</v>
      </c>
      <c r="BP21" s="688"/>
      <c r="BQ21" s="688"/>
      <c r="BR21" s="688"/>
      <c r="BS21" s="694" t="s">
        <v>246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7727114</v>
      </c>
      <c r="S22" s="686"/>
      <c r="T22" s="686"/>
      <c r="U22" s="686"/>
      <c r="V22" s="686"/>
      <c r="W22" s="686"/>
      <c r="X22" s="686"/>
      <c r="Y22" s="687"/>
      <c r="Z22" s="688">
        <v>28.8</v>
      </c>
      <c r="AA22" s="688"/>
      <c r="AB22" s="688"/>
      <c r="AC22" s="688"/>
      <c r="AD22" s="689">
        <v>6786177</v>
      </c>
      <c r="AE22" s="689"/>
      <c r="AF22" s="689"/>
      <c r="AG22" s="689"/>
      <c r="AH22" s="689"/>
      <c r="AI22" s="689"/>
      <c r="AJ22" s="689"/>
      <c r="AK22" s="689"/>
      <c r="AL22" s="690">
        <v>60.7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137</v>
      </c>
      <c r="BP22" s="688"/>
      <c r="BQ22" s="688"/>
      <c r="BR22" s="688"/>
      <c r="BS22" s="694" t="s">
        <v>235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6786177</v>
      </c>
      <c r="S23" s="686"/>
      <c r="T23" s="686"/>
      <c r="U23" s="686"/>
      <c r="V23" s="686"/>
      <c r="W23" s="686"/>
      <c r="X23" s="686"/>
      <c r="Y23" s="687"/>
      <c r="Z23" s="688">
        <v>25.3</v>
      </c>
      <c r="AA23" s="688"/>
      <c r="AB23" s="688"/>
      <c r="AC23" s="688"/>
      <c r="AD23" s="689">
        <v>6786177</v>
      </c>
      <c r="AE23" s="689"/>
      <c r="AF23" s="689"/>
      <c r="AG23" s="689"/>
      <c r="AH23" s="689"/>
      <c r="AI23" s="689"/>
      <c r="AJ23" s="689"/>
      <c r="AK23" s="689"/>
      <c r="AL23" s="690">
        <v>60.7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76468</v>
      </c>
      <c r="BH23" s="686"/>
      <c r="BI23" s="686"/>
      <c r="BJ23" s="686"/>
      <c r="BK23" s="686"/>
      <c r="BL23" s="686"/>
      <c r="BM23" s="686"/>
      <c r="BN23" s="687"/>
      <c r="BO23" s="688">
        <v>2.2000000000000002</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940937</v>
      </c>
      <c r="S24" s="686"/>
      <c r="T24" s="686"/>
      <c r="U24" s="686"/>
      <c r="V24" s="686"/>
      <c r="W24" s="686"/>
      <c r="X24" s="686"/>
      <c r="Y24" s="687"/>
      <c r="Z24" s="688">
        <v>3.5</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246</v>
      </c>
      <c r="BH24" s="686"/>
      <c r="BI24" s="686"/>
      <c r="BJ24" s="686"/>
      <c r="BK24" s="686"/>
      <c r="BL24" s="686"/>
      <c r="BM24" s="686"/>
      <c r="BN24" s="687"/>
      <c r="BO24" s="688" t="s">
        <v>235</v>
      </c>
      <c r="BP24" s="688"/>
      <c r="BQ24" s="688"/>
      <c r="BR24" s="688"/>
      <c r="BS24" s="694" t="s">
        <v>246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7739848</v>
      </c>
      <c r="CS24" s="675"/>
      <c r="CT24" s="675"/>
      <c r="CU24" s="675"/>
      <c r="CV24" s="675"/>
      <c r="CW24" s="675"/>
      <c r="CX24" s="675"/>
      <c r="CY24" s="676"/>
      <c r="CZ24" s="679">
        <v>29.7</v>
      </c>
      <c r="DA24" s="680"/>
      <c r="DB24" s="680"/>
      <c r="DC24" s="699"/>
      <c r="DD24" s="719">
        <v>5137308</v>
      </c>
      <c r="DE24" s="675"/>
      <c r="DF24" s="675"/>
      <c r="DG24" s="675"/>
      <c r="DH24" s="675"/>
      <c r="DI24" s="675"/>
      <c r="DJ24" s="675"/>
      <c r="DK24" s="676"/>
      <c r="DL24" s="719">
        <v>5008022</v>
      </c>
      <c r="DM24" s="675"/>
      <c r="DN24" s="675"/>
      <c r="DO24" s="675"/>
      <c r="DP24" s="675"/>
      <c r="DQ24" s="675"/>
      <c r="DR24" s="675"/>
      <c r="DS24" s="675"/>
      <c r="DT24" s="675"/>
      <c r="DU24" s="675"/>
      <c r="DV24" s="676"/>
      <c r="DW24" s="679">
        <v>43.2</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137</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246</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3072304</v>
      </c>
      <c r="CS25" s="722"/>
      <c r="CT25" s="722"/>
      <c r="CU25" s="722"/>
      <c r="CV25" s="722"/>
      <c r="CW25" s="722"/>
      <c r="CX25" s="722"/>
      <c r="CY25" s="723"/>
      <c r="CZ25" s="690">
        <v>11.8</v>
      </c>
      <c r="DA25" s="720"/>
      <c r="DB25" s="720"/>
      <c r="DC25" s="724"/>
      <c r="DD25" s="694">
        <v>2552218</v>
      </c>
      <c r="DE25" s="722"/>
      <c r="DF25" s="722"/>
      <c r="DG25" s="722"/>
      <c r="DH25" s="722"/>
      <c r="DI25" s="722"/>
      <c r="DJ25" s="722"/>
      <c r="DK25" s="723"/>
      <c r="DL25" s="694">
        <v>2425658</v>
      </c>
      <c r="DM25" s="722"/>
      <c r="DN25" s="722"/>
      <c r="DO25" s="722"/>
      <c r="DP25" s="722"/>
      <c r="DQ25" s="722"/>
      <c r="DR25" s="722"/>
      <c r="DS25" s="722"/>
      <c r="DT25" s="722"/>
      <c r="DU25" s="722"/>
      <c r="DV25" s="723"/>
      <c r="DW25" s="690">
        <v>20.9</v>
      </c>
      <c r="DX25" s="720"/>
      <c r="DY25" s="720"/>
      <c r="DZ25" s="720"/>
      <c r="EA25" s="720"/>
      <c r="EB25" s="720"/>
      <c r="EC25" s="721"/>
    </row>
    <row r="26" spans="2:133" ht="11.25" customHeight="1">
      <c r="B26" s="682" t="s">
        <v>297</v>
      </c>
      <c r="C26" s="683"/>
      <c r="D26" s="683"/>
      <c r="E26" s="683"/>
      <c r="F26" s="683"/>
      <c r="G26" s="683"/>
      <c r="H26" s="683"/>
      <c r="I26" s="683"/>
      <c r="J26" s="683"/>
      <c r="K26" s="683"/>
      <c r="L26" s="683"/>
      <c r="M26" s="683"/>
      <c r="N26" s="683"/>
      <c r="O26" s="683"/>
      <c r="P26" s="683"/>
      <c r="Q26" s="684"/>
      <c r="R26" s="685">
        <v>12137819</v>
      </c>
      <c r="S26" s="686"/>
      <c r="T26" s="686"/>
      <c r="U26" s="686"/>
      <c r="V26" s="686"/>
      <c r="W26" s="686"/>
      <c r="X26" s="686"/>
      <c r="Y26" s="687"/>
      <c r="Z26" s="688">
        <v>45.2</v>
      </c>
      <c r="AA26" s="688"/>
      <c r="AB26" s="688"/>
      <c r="AC26" s="688"/>
      <c r="AD26" s="689">
        <v>11120414</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235</v>
      </c>
      <c r="BH26" s="686"/>
      <c r="BI26" s="686"/>
      <c r="BJ26" s="686"/>
      <c r="BK26" s="686"/>
      <c r="BL26" s="686"/>
      <c r="BM26" s="686"/>
      <c r="BN26" s="687"/>
      <c r="BO26" s="688" t="s">
        <v>235</v>
      </c>
      <c r="BP26" s="688"/>
      <c r="BQ26" s="688"/>
      <c r="BR26" s="688"/>
      <c r="BS26" s="694" t="s">
        <v>246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2019190</v>
      </c>
      <c r="CS26" s="686"/>
      <c r="CT26" s="686"/>
      <c r="CU26" s="686"/>
      <c r="CV26" s="686"/>
      <c r="CW26" s="686"/>
      <c r="CX26" s="686"/>
      <c r="CY26" s="687"/>
      <c r="CZ26" s="690">
        <v>7.8</v>
      </c>
      <c r="DA26" s="720"/>
      <c r="DB26" s="720"/>
      <c r="DC26" s="724"/>
      <c r="DD26" s="694">
        <v>1707348</v>
      </c>
      <c r="DE26" s="686"/>
      <c r="DF26" s="686"/>
      <c r="DG26" s="686"/>
      <c r="DH26" s="686"/>
      <c r="DI26" s="686"/>
      <c r="DJ26" s="686"/>
      <c r="DK26" s="687"/>
      <c r="DL26" s="694" t="s">
        <v>246</v>
      </c>
      <c r="DM26" s="686"/>
      <c r="DN26" s="686"/>
      <c r="DO26" s="686"/>
      <c r="DP26" s="686"/>
      <c r="DQ26" s="686"/>
      <c r="DR26" s="686"/>
      <c r="DS26" s="686"/>
      <c r="DT26" s="686"/>
      <c r="DU26" s="686"/>
      <c r="DV26" s="687"/>
      <c r="DW26" s="690" t="s">
        <v>235</v>
      </c>
      <c r="DX26" s="720"/>
      <c r="DY26" s="720"/>
      <c r="DZ26" s="720"/>
      <c r="EA26" s="720"/>
      <c r="EB26" s="720"/>
      <c r="EC26" s="721"/>
    </row>
    <row r="27" spans="2:133" ht="11.25" customHeight="1">
      <c r="B27" s="682" t="s">
        <v>300</v>
      </c>
      <c r="C27" s="683"/>
      <c r="D27" s="683"/>
      <c r="E27" s="683"/>
      <c r="F27" s="683"/>
      <c r="G27" s="683"/>
      <c r="H27" s="683"/>
      <c r="I27" s="683"/>
      <c r="J27" s="683"/>
      <c r="K27" s="683"/>
      <c r="L27" s="683"/>
      <c r="M27" s="683"/>
      <c r="N27" s="683"/>
      <c r="O27" s="683"/>
      <c r="P27" s="683"/>
      <c r="Q27" s="684"/>
      <c r="R27" s="685">
        <v>2907</v>
      </c>
      <c r="S27" s="686"/>
      <c r="T27" s="686"/>
      <c r="U27" s="686"/>
      <c r="V27" s="686"/>
      <c r="W27" s="686"/>
      <c r="X27" s="686"/>
      <c r="Y27" s="687"/>
      <c r="Z27" s="688">
        <v>0</v>
      </c>
      <c r="AA27" s="688"/>
      <c r="AB27" s="688"/>
      <c r="AC27" s="688"/>
      <c r="AD27" s="689">
        <v>2907</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3452043</v>
      </c>
      <c r="BH27" s="686"/>
      <c r="BI27" s="686"/>
      <c r="BJ27" s="686"/>
      <c r="BK27" s="686"/>
      <c r="BL27" s="686"/>
      <c r="BM27" s="686"/>
      <c r="BN27" s="687"/>
      <c r="BO27" s="688">
        <v>100</v>
      </c>
      <c r="BP27" s="688"/>
      <c r="BQ27" s="688"/>
      <c r="BR27" s="688"/>
      <c r="BS27" s="694">
        <v>44329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2405936</v>
      </c>
      <c r="CS27" s="722"/>
      <c r="CT27" s="722"/>
      <c r="CU27" s="722"/>
      <c r="CV27" s="722"/>
      <c r="CW27" s="722"/>
      <c r="CX27" s="722"/>
      <c r="CY27" s="723"/>
      <c r="CZ27" s="690">
        <v>9.1999999999999993</v>
      </c>
      <c r="DA27" s="720"/>
      <c r="DB27" s="720"/>
      <c r="DC27" s="724"/>
      <c r="DD27" s="694">
        <v>533232</v>
      </c>
      <c r="DE27" s="722"/>
      <c r="DF27" s="722"/>
      <c r="DG27" s="722"/>
      <c r="DH27" s="722"/>
      <c r="DI27" s="722"/>
      <c r="DJ27" s="722"/>
      <c r="DK27" s="723"/>
      <c r="DL27" s="694">
        <v>530506</v>
      </c>
      <c r="DM27" s="722"/>
      <c r="DN27" s="722"/>
      <c r="DO27" s="722"/>
      <c r="DP27" s="722"/>
      <c r="DQ27" s="722"/>
      <c r="DR27" s="722"/>
      <c r="DS27" s="722"/>
      <c r="DT27" s="722"/>
      <c r="DU27" s="722"/>
      <c r="DV27" s="723"/>
      <c r="DW27" s="690">
        <v>4.5999999999999996</v>
      </c>
      <c r="DX27" s="720"/>
      <c r="DY27" s="720"/>
      <c r="DZ27" s="720"/>
      <c r="EA27" s="720"/>
      <c r="EB27" s="720"/>
      <c r="EC27" s="721"/>
    </row>
    <row r="28" spans="2:133" ht="11.25" customHeight="1">
      <c r="B28" s="682" t="s">
        <v>303</v>
      </c>
      <c r="C28" s="683"/>
      <c r="D28" s="683"/>
      <c r="E28" s="683"/>
      <c r="F28" s="683"/>
      <c r="G28" s="683"/>
      <c r="H28" s="683"/>
      <c r="I28" s="683"/>
      <c r="J28" s="683"/>
      <c r="K28" s="683"/>
      <c r="L28" s="683"/>
      <c r="M28" s="683"/>
      <c r="N28" s="683"/>
      <c r="O28" s="683"/>
      <c r="P28" s="683"/>
      <c r="Q28" s="684"/>
      <c r="R28" s="685">
        <v>355560</v>
      </c>
      <c r="S28" s="686"/>
      <c r="T28" s="686"/>
      <c r="U28" s="686"/>
      <c r="V28" s="686"/>
      <c r="W28" s="686"/>
      <c r="X28" s="686"/>
      <c r="Y28" s="687"/>
      <c r="Z28" s="688">
        <v>1.3</v>
      </c>
      <c r="AA28" s="688"/>
      <c r="AB28" s="688"/>
      <c r="AC28" s="688"/>
      <c r="AD28" s="689" t="s">
        <v>235</v>
      </c>
      <c r="AE28" s="689"/>
      <c r="AF28" s="689"/>
      <c r="AG28" s="689"/>
      <c r="AH28" s="689"/>
      <c r="AI28" s="689"/>
      <c r="AJ28" s="689"/>
      <c r="AK28" s="689"/>
      <c r="AL28" s="690" t="s">
        <v>246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2261608</v>
      </c>
      <c r="CS28" s="686"/>
      <c r="CT28" s="686"/>
      <c r="CU28" s="686"/>
      <c r="CV28" s="686"/>
      <c r="CW28" s="686"/>
      <c r="CX28" s="686"/>
      <c r="CY28" s="687"/>
      <c r="CZ28" s="690">
        <v>8.6999999999999993</v>
      </c>
      <c r="DA28" s="720"/>
      <c r="DB28" s="720"/>
      <c r="DC28" s="724"/>
      <c r="DD28" s="694">
        <v>2051858</v>
      </c>
      <c r="DE28" s="686"/>
      <c r="DF28" s="686"/>
      <c r="DG28" s="686"/>
      <c r="DH28" s="686"/>
      <c r="DI28" s="686"/>
      <c r="DJ28" s="686"/>
      <c r="DK28" s="687"/>
      <c r="DL28" s="694">
        <v>2051858</v>
      </c>
      <c r="DM28" s="686"/>
      <c r="DN28" s="686"/>
      <c r="DO28" s="686"/>
      <c r="DP28" s="686"/>
      <c r="DQ28" s="686"/>
      <c r="DR28" s="686"/>
      <c r="DS28" s="686"/>
      <c r="DT28" s="686"/>
      <c r="DU28" s="686"/>
      <c r="DV28" s="687"/>
      <c r="DW28" s="690">
        <v>17.7</v>
      </c>
      <c r="DX28" s="720"/>
      <c r="DY28" s="720"/>
      <c r="DZ28" s="720"/>
      <c r="EA28" s="720"/>
      <c r="EB28" s="720"/>
      <c r="EC28" s="721"/>
    </row>
    <row r="29" spans="2:133" ht="11.25" customHeight="1">
      <c r="B29" s="682" t="s">
        <v>305</v>
      </c>
      <c r="C29" s="683"/>
      <c r="D29" s="683"/>
      <c r="E29" s="683"/>
      <c r="F29" s="683"/>
      <c r="G29" s="683"/>
      <c r="H29" s="683"/>
      <c r="I29" s="683"/>
      <c r="J29" s="683"/>
      <c r="K29" s="683"/>
      <c r="L29" s="683"/>
      <c r="M29" s="683"/>
      <c r="N29" s="683"/>
      <c r="O29" s="683"/>
      <c r="P29" s="683"/>
      <c r="Q29" s="684"/>
      <c r="R29" s="685">
        <v>421259</v>
      </c>
      <c r="S29" s="686"/>
      <c r="T29" s="686"/>
      <c r="U29" s="686"/>
      <c r="V29" s="686"/>
      <c r="W29" s="686"/>
      <c r="X29" s="686"/>
      <c r="Y29" s="687"/>
      <c r="Z29" s="688">
        <v>1.6</v>
      </c>
      <c r="AA29" s="688"/>
      <c r="AB29" s="688"/>
      <c r="AC29" s="688"/>
      <c r="AD29" s="689">
        <v>7877</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2261151</v>
      </c>
      <c r="CS29" s="722"/>
      <c r="CT29" s="722"/>
      <c r="CU29" s="722"/>
      <c r="CV29" s="722"/>
      <c r="CW29" s="722"/>
      <c r="CX29" s="722"/>
      <c r="CY29" s="723"/>
      <c r="CZ29" s="690">
        <v>8.6999999999999993</v>
      </c>
      <c r="DA29" s="720"/>
      <c r="DB29" s="720"/>
      <c r="DC29" s="724"/>
      <c r="DD29" s="694">
        <v>2051401</v>
      </c>
      <c r="DE29" s="722"/>
      <c r="DF29" s="722"/>
      <c r="DG29" s="722"/>
      <c r="DH29" s="722"/>
      <c r="DI29" s="722"/>
      <c r="DJ29" s="722"/>
      <c r="DK29" s="723"/>
      <c r="DL29" s="694">
        <v>2051401</v>
      </c>
      <c r="DM29" s="722"/>
      <c r="DN29" s="722"/>
      <c r="DO29" s="722"/>
      <c r="DP29" s="722"/>
      <c r="DQ29" s="722"/>
      <c r="DR29" s="722"/>
      <c r="DS29" s="722"/>
      <c r="DT29" s="722"/>
      <c r="DU29" s="722"/>
      <c r="DV29" s="723"/>
      <c r="DW29" s="690">
        <v>17.7</v>
      </c>
      <c r="DX29" s="720"/>
      <c r="DY29" s="720"/>
      <c r="DZ29" s="720"/>
      <c r="EA29" s="720"/>
      <c r="EB29" s="720"/>
      <c r="EC29" s="721"/>
    </row>
    <row r="30" spans="2:133" ht="11.25" customHeight="1">
      <c r="B30" s="682" t="s">
        <v>308</v>
      </c>
      <c r="C30" s="683"/>
      <c r="D30" s="683"/>
      <c r="E30" s="683"/>
      <c r="F30" s="683"/>
      <c r="G30" s="683"/>
      <c r="H30" s="683"/>
      <c r="I30" s="683"/>
      <c r="J30" s="683"/>
      <c r="K30" s="683"/>
      <c r="L30" s="683"/>
      <c r="M30" s="683"/>
      <c r="N30" s="683"/>
      <c r="O30" s="683"/>
      <c r="P30" s="683"/>
      <c r="Q30" s="684"/>
      <c r="R30" s="685">
        <v>54083</v>
      </c>
      <c r="S30" s="686"/>
      <c r="T30" s="686"/>
      <c r="U30" s="686"/>
      <c r="V30" s="686"/>
      <c r="W30" s="686"/>
      <c r="X30" s="686"/>
      <c r="Y30" s="687"/>
      <c r="Z30" s="688">
        <v>0.2</v>
      </c>
      <c r="AA30" s="688"/>
      <c r="AB30" s="688"/>
      <c r="AC30" s="688"/>
      <c r="AD30" s="689" t="s">
        <v>235</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2169870</v>
      </c>
      <c r="CS30" s="686"/>
      <c r="CT30" s="686"/>
      <c r="CU30" s="686"/>
      <c r="CV30" s="686"/>
      <c r="CW30" s="686"/>
      <c r="CX30" s="686"/>
      <c r="CY30" s="687"/>
      <c r="CZ30" s="690">
        <v>8.3000000000000007</v>
      </c>
      <c r="DA30" s="720"/>
      <c r="DB30" s="720"/>
      <c r="DC30" s="724"/>
      <c r="DD30" s="694">
        <v>1962245</v>
      </c>
      <c r="DE30" s="686"/>
      <c r="DF30" s="686"/>
      <c r="DG30" s="686"/>
      <c r="DH30" s="686"/>
      <c r="DI30" s="686"/>
      <c r="DJ30" s="686"/>
      <c r="DK30" s="687"/>
      <c r="DL30" s="694">
        <v>1962245</v>
      </c>
      <c r="DM30" s="686"/>
      <c r="DN30" s="686"/>
      <c r="DO30" s="686"/>
      <c r="DP30" s="686"/>
      <c r="DQ30" s="686"/>
      <c r="DR30" s="686"/>
      <c r="DS30" s="686"/>
      <c r="DT30" s="686"/>
      <c r="DU30" s="686"/>
      <c r="DV30" s="687"/>
      <c r="DW30" s="690">
        <v>16.899999999999999</v>
      </c>
      <c r="DX30" s="720"/>
      <c r="DY30" s="720"/>
      <c r="DZ30" s="720"/>
      <c r="EA30" s="720"/>
      <c r="EB30" s="720"/>
      <c r="EC30" s="721"/>
    </row>
    <row r="31" spans="2:133" ht="11.25" customHeight="1">
      <c r="B31" s="682" t="s">
        <v>312</v>
      </c>
      <c r="C31" s="683"/>
      <c r="D31" s="683"/>
      <c r="E31" s="683"/>
      <c r="F31" s="683"/>
      <c r="G31" s="683"/>
      <c r="H31" s="683"/>
      <c r="I31" s="683"/>
      <c r="J31" s="683"/>
      <c r="K31" s="683"/>
      <c r="L31" s="683"/>
      <c r="M31" s="683"/>
      <c r="N31" s="683"/>
      <c r="O31" s="683"/>
      <c r="P31" s="683"/>
      <c r="Q31" s="684"/>
      <c r="R31" s="685">
        <v>6657378</v>
      </c>
      <c r="S31" s="686"/>
      <c r="T31" s="686"/>
      <c r="U31" s="686"/>
      <c r="V31" s="686"/>
      <c r="W31" s="686"/>
      <c r="X31" s="686"/>
      <c r="Y31" s="687"/>
      <c r="Z31" s="688">
        <v>24.8</v>
      </c>
      <c r="AA31" s="688"/>
      <c r="AB31" s="688"/>
      <c r="AC31" s="688"/>
      <c r="AD31" s="689" t="s">
        <v>246</v>
      </c>
      <c r="AE31" s="689"/>
      <c r="AF31" s="689"/>
      <c r="AG31" s="689"/>
      <c r="AH31" s="689"/>
      <c r="AI31" s="689"/>
      <c r="AJ31" s="689"/>
      <c r="AK31" s="689"/>
      <c r="AL31" s="690" t="s">
        <v>246</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99.1</v>
      </c>
      <c r="BH31" s="737"/>
      <c r="BI31" s="737"/>
      <c r="BJ31" s="737"/>
      <c r="BK31" s="737"/>
      <c r="BL31" s="737"/>
      <c r="BM31" s="680">
        <v>97.7</v>
      </c>
      <c r="BN31" s="737"/>
      <c r="BO31" s="737"/>
      <c r="BP31" s="737"/>
      <c r="BQ31" s="738"/>
      <c r="BR31" s="753">
        <v>99.4</v>
      </c>
      <c r="BS31" s="737"/>
      <c r="BT31" s="737"/>
      <c r="BU31" s="737"/>
      <c r="BV31" s="737"/>
      <c r="BW31" s="737"/>
      <c r="BX31" s="680">
        <v>97.9</v>
      </c>
      <c r="BY31" s="737"/>
      <c r="BZ31" s="737"/>
      <c r="CA31" s="737"/>
      <c r="CB31" s="738"/>
      <c r="CD31" s="727"/>
      <c r="CE31" s="728"/>
      <c r="CF31" s="700" t="s">
        <v>315</v>
      </c>
      <c r="CG31" s="701"/>
      <c r="CH31" s="701"/>
      <c r="CI31" s="701"/>
      <c r="CJ31" s="701"/>
      <c r="CK31" s="701"/>
      <c r="CL31" s="701"/>
      <c r="CM31" s="701"/>
      <c r="CN31" s="701"/>
      <c r="CO31" s="701"/>
      <c r="CP31" s="701"/>
      <c r="CQ31" s="702"/>
      <c r="CR31" s="685">
        <v>91281</v>
      </c>
      <c r="CS31" s="722"/>
      <c r="CT31" s="722"/>
      <c r="CU31" s="722"/>
      <c r="CV31" s="722"/>
      <c r="CW31" s="722"/>
      <c r="CX31" s="722"/>
      <c r="CY31" s="723"/>
      <c r="CZ31" s="690">
        <v>0.4</v>
      </c>
      <c r="DA31" s="720"/>
      <c r="DB31" s="720"/>
      <c r="DC31" s="724"/>
      <c r="DD31" s="694">
        <v>89156</v>
      </c>
      <c r="DE31" s="722"/>
      <c r="DF31" s="722"/>
      <c r="DG31" s="722"/>
      <c r="DH31" s="722"/>
      <c r="DI31" s="722"/>
      <c r="DJ31" s="722"/>
      <c r="DK31" s="723"/>
      <c r="DL31" s="694">
        <v>89156</v>
      </c>
      <c r="DM31" s="722"/>
      <c r="DN31" s="722"/>
      <c r="DO31" s="722"/>
      <c r="DP31" s="722"/>
      <c r="DQ31" s="722"/>
      <c r="DR31" s="722"/>
      <c r="DS31" s="722"/>
      <c r="DT31" s="722"/>
      <c r="DU31" s="722"/>
      <c r="DV31" s="723"/>
      <c r="DW31" s="690">
        <v>0.8</v>
      </c>
      <c r="DX31" s="720"/>
      <c r="DY31" s="720"/>
      <c r="DZ31" s="720"/>
      <c r="EA31" s="720"/>
      <c r="EB31" s="720"/>
      <c r="EC31" s="721"/>
    </row>
    <row r="32" spans="2:133" ht="11.25" customHeight="1">
      <c r="B32" s="748" t="s">
        <v>316</v>
      </c>
      <c r="C32" s="749"/>
      <c r="D32" s="749"/>
      <c r="E32" s="749"/>
      <c r="F32" s="749"/>
      <c r="G32" s="749"/>
      <c r="H32" s="749"/>
      <c r="I32" s="749"/>
      <c r="J32" s="749"/>
      <c r="K32" s="749"/>
      <c r="L32" s="749"/>
      <c r="M32" s="749"/>
      <c r="N32" s="749"/>
      <c r="O32" s="749"/>
      <c r="P32" s="749"/>
      <c r="Q32" s="750"/>
      <c r="R32" s="685" t="s">
        <v>235</v>
      </c>
      <c r="S32" s="686"/>
      <c r="T32" s="686"/>
      <c r="U32" s="686"/>
      <c r="V32" s="686"/>
      <c r="W32" s="686"/>
      <c r="X32" s="686"/>
      <c r="Y32" s="687"/>
      <c r="Z32" s="688" t="s">
        <v>246</v>
      </c>
      <c r="AA32" s="688"/>
      <c r="AB32" s="688"/>
      <c r="AC32" s="688"/>
      <c r="AD32" s="689" t="s">
        <v>235</v>
      </c>
      <c r="AE32" s="689"/>
      <c r="AF32" s="689"/>
      <c r="AG32" s="689"/>
      <c r="AH32" s="689"/>
      <c r="AI32" s="689"/>
      <c r="AJ32" s="689"/>
      <c r="AK32" s="689"/>
      <c r="AL32" s="690" t="s">
        <v>246</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99.5</v>
      </c>
      <c r="BH32" s="722"/>
      <c r="BI32" s="722"/>
      <c r="BJ32" s="722"/>
      <c r="BK32" s="722"/>
      <c r="BL32" s="722"/>
      <c r="BM32" s="691">
        <v>98.6</v>
      </c>
      <c r="BN32" s="751"/>
      <c r="BO32" s="751"/>
      <c r="BP32" s="751"/>
      <c r="BQ32" s="752"/>
      <c r="BR32" s="754">
        <v>99.6</v>
      </c>
      <c r="BS32" s="722"/>
      <c r="BT32" s="722"/>
      <c r="BU32" s="722"/>
      <c r="BV32" s="722"/>
      <c r="BW32" s="722"/>
      <c r="BX32" s="691">
        <v>98.7</v>
      </c>
      <c r="BY32" s="751"/>
      <c r="BZ32" s="751"/>
      <c r="CA32" s="751"/>
      <c r="CB32" s="752"/>
      <c r="CD32" s="729"/>
      <c r="CE32" s="730"/>
      <c r="CF32" s="700" t="s">
        <v>319</v>
      </c>
      <c r="CG32" s="701"/>
      <c r="CH32" s="701"/>
      <c r="CI32" s="701"/>
      <c r="CJ32" s="701"/>
      <c r="CK32" s="701"/>
      <c r="CL32" s="701"/>
      <c r="CM32" s="701"/>
      <c r="CN32" s="701"/>
      <c r="CO32" s="701"/>
      <c r="CP32" s="701"/>
      <c r="CQ32" s="702"/>
      <c r="CR32" s="685">
        <v>457</v>
      </c>
      <c r="CS32" s="686"/>
      <c r="CT32" s="686"/>
      <c r="CU32" s="686"/>
      <c r="CV32" s="686"/>
      <c r="CW32" s="686"/>
      <c r="CX32" s="686"/>
      <c r="CY32" s="687"/>
      <c r="CZ32" s="690">
        <v>0</v>
      </c>
      <c r="DA32" s="720"/>
      <c r="DB32" s="720"/>
      <c r="DC32" s="724"/>
      <c r="DD32" s="694">
        <v>457</v>
      </c>
      <c r="DE32" s="686"/>
      <c r="DF32" s="686"/>
      <c r="DG32" s="686"/>
      <c r="DH32" s="686"/>
      <c r="DI32" s="686"/>
      <c r="DJ32" s="686"/>
      <c r="DK32" s="687"/>
      <c r="DL32" s="694">
        <v>457</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320</v>
      </c>
      <c r="C33" s="683"/>
      <c r="D33" s="683"/>
      <c r="E33" s="683"/>
      <c r="F33" s="683"/>
      <c r="G33" s="683"/>
      <c r="H33" s="683"/>
      <c r="I33" s="683"/>
      <c r="J33" s="683"/>
      <c r="K33" s="683"/>
      <c r="L33" s="683"/>
      <c r="M33" s="683"/>
      <c r="N33" s="683"/>
      <c r="O33" s="683"/>
      <c r="P33" s="683"/>
      <c r="Q33" s="684"/>
      <c r="R33" s="685">
        <v>1716629</v>
      </c>
      <c r="S33" s="686"/>
      <c r="T33" s="686"/>
      <c r="U33" s="686"/>
      <c r="V33" s="686"/>
      <c r="W33" s="686"/>
      <c r="X33" s="686"/>
      <c r="Y33" s="687"/>
      <c r="Z33" s="688">
        <v>6.4</v>
      </c>
      <c r="AA33" s="688"/>
      <c r="AB33" s="688"/>
      <c r="AC33" s="688"/>
      <c r="AD33" s="689" t="s">
        <v>235</v>
      </c>
      <c r="AE33" s="689"/>
      <c r="AF33" s="689"/>
      <c r="AG33" s="689"/>
      <c r="AH33" s="689"/>
      <c r="AI33" s="689"/>
      <c r="AJ33" s="689"/>
      <c r="AK33" s="689"/>
      <c r="AL33" s="690" t="s">
        <v>235</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98.6</v>
      </c>
      <c r="BH33" s="756"/>
      <c r="BI33" s="756"/>
      <c r="BJ33" s="756"/>
      <c r="BK33" s="756"/>
      <c r="BL33" s="756"/>
      <c r="BM33" s="757">
        <v>96.6</v>
      </c>
      <c r="BN33" s="756"/>
      <c r="BO33" s="756"/>
      <c r="BP33" s="756"/>
      <c r="BQ33" s="758"/>
      <c r="BR33" s="755">
        <v>99.2</v>
      </c>
      <c r="BS33" s="756"/>
      <c r="BT33" s="756"/>
      <c r="BU33" s="756"/>
      <c r="BV33" s="756"/>
      <c r="BW33" s="756"/>
      <c r="BX33" s="757">
        <v>97</v>
      </c>
      <c r="BY33" s="756"/>
      <c r="BZ33" s="756"/>
      <c r="CA33" s="756"/>
      <c r="CB33" s="758"/>
      <c r="CD33" s="700" t="s">
        <v>322</v>
      </c>
      <c r="CE33" s="701"/>
      <c r="CF33" s="701"/>
      <c r="CG33" s="701"/>
      <c r="CH33" s="701"/>
      <c r="CI33" s="701"/>
      <c r="CJ33" s="701"/>
      <c r="CK33" s="701"/>
      <c r="CL33" s="701"/>
      <c r="CM33" s="701"/>
      <c r="CN33" s="701"/>
      <c r="CO33" s="701"/>
      <c r="CP33" s="701"/>
      <c r="CQ33" s="702"/>
      <c r="CR33" s="685">
        <v>14393595</v>
      </c>
      <c r="CS33" s="722"/>
      <c r="CT33" s="722"/>
      <c r="CU33" s="722"/>
      <c r="CV33" s="722"/>
      <c r="CW33" s="722"/>
      <c r="CX33" s="722"/>
      <c r="CY33" s="723"/>
      <c r="CZ33" s="690">
        <v>55.3</v>
      </c>
      <c r="DA33" s="720"/>
      <c r="DB33" s="720"/>
      <c r="DC33" s="724"/>
      <c r="DD33" s="694">
        <v>7119387</v>
      </c>
      <c r="DE33" s="722"/>
      <c r="DF33" s="722"/>
      <c r="DG33" s="722"/>
      <c r="DH33" s="722"/>
      <c r="DI33" s="722"/>
      <c r="DJ33" s="722"/>
      <c r="DK33" s="723"/>
      <c r="DL33" s="694">
        <v>5884625</v>
      </c>
      <c r="DM33" s="722"/>
      <c r="DN33" s="722"/>
      <c r="DO33" s="722"/>
      <c r="DP33" s="722"/>
      <c r="DQ33" s="722"/>
      <c r="DR33" s="722"/>
      <c r="DS33" s="722"/>
      <c r="DT33" s="722"/>
      <c r="DU33" s="722"/>
      <c r="DV33" s="723"/>
      <c r="DW33" s="690">
        <v>50.8</v>
      </c>
      <c r="DX33" s="720"/>
      <c r="DY33" s="720"/>
      <c r="DZ33" s="720"/>
      <c r="EA33" s="720"/>
      <c r="EB33" s="720"/>
      <c r="EC33" s="721"/>
    </row>
    <row r="34" spans="2:133" ht="11.25" customHeight="1">
      <c r="B34" s="682" t="s">
        <v>323</v>
      </c>
      <c r="C34" s="683"/>
      <c r="D34" s="683"/>
      <c r="E34" s="683"/>
      <c r="F34" s="683"/>
      <c r="G34" s="683"/>
      <c r="H34" s="683"/>
      <c r="I34" s="683"/>
      <c r="J34" s="683"/>
      <c r="K34" s="683"/>
      <c r="L34" s="683"/>
      <c r="M34" s="683"/>
      <c r="N34" s="683"/>
      <c r="O34" s="683"/>
      <c r="P34" s="683"/>
      <c r="Q34" s="684"/>
      <c r="R34" s="685">
        <v>62531</v>
      </c>
      <c r="S34" s="686"/>
      <c r="T34" s="686"/>
      <c r="U34" s="686"/>
      <c r="V34" s="686"/>
      <c r="W34" s="686"/>
      <c r="X34" s="686"/>
      <c r="Y34" s="687"/>
      <c r="Z34" s="688">
        <v>0.2</v>
      </c>
      <c r="AA34" s="688"/>
      <c r="AB34" s="688"/>
      <c r="AC34" s="688"/>
      <c r="AD34" s="689">
        <v>39868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2956763</v>
      </c>
      <c r="CS34" s="686"/>
      <c r="CT34" s="686"/>
      <c r="CU34" s="686"/>
      <c r="CV34" s="686"/>
      <c r="CW34" s="686"/>
      <c r="CX34" s="686"/>
      <c r="CY34" s="687"/>
      <c r="CZ34" s="690">
        <v>11.3</v>
      </c>
      <c r="DA34" s="720"/>
      <c r="DB34" s="720"/>
      <c r="DC34" s="724"/>
      <c r="DD34" s="694">
        <v>1968048</v>
      </c>
      <c r="DE34" s="686"/>
      <c r="DF34" s="686"/>
      <c r="DG34" s="686"/>
      <c r="DH34" s="686"/>
      <c r="DI34" s="686"/>
      <c r="DJ34" s="686"/>
      <c r="DK34" s="687"/>
      <c r="DL34" s="694">
        <v>1812165</v>
      </c>
      <c r="DM34" s="686"/>
      <c r="DN34" s="686"/>
      <c r="DO34" s="686"/>
      <c r="DP34" s="686"/>
      <c r="DQ34" s="686"/>
      <c r="DR34" s="686"/>
      <c r="DS34" s="686"/>
      <c r="DT34" s="686"/>
      <c r="DU34" s="686"/>
      <c r="DV34" s="687"/>
      <c r="DW34" s="690">
        <v>15.6</v>
      </c>
      <c r="DX34" s="720"/>
      <c r="DY34" s="720"/>
      <c r="DZ34" s="720"/>
      <c r="EA34" s="720"/>
      <c r="EB34" s="720"/>
      <c r="EC34" s="721"/>
    </row>
    <row r="35" spans="2:133" ht="11.25" customHeight="1">
      <c r="B35" s="682" t="s">
        <v>325</v>
      </c>
      <c r="C35" s="683"/>
      <c r="D35" s="683"/>
      <c r="E35" s="683"/>
      <c r="F35" s="683"/>
      <c r="G35" s="683"/>
      <c r="H35" s="683"/>
      <c r="I35" s="683"/>
      <c r="J35" s="683"/>
      <c r="K35" s="683"/>
      <c r="L35" s="683"/>
      <c r="M35" s="683"/>
      <c r="N35" s="683"/>
      <c r="O35" s="683"/>
      <c r="P35" s="683"/>
      <c r="Q35" s="684"/>
      <c r="R35" s="685">
        <v>1165764</v>
      </c>
      <c r="S35" s="686"/>
      <c r="T35" s="686"/>
      <c r="U35" s="686"/>
      <c r="V35" s="686"/>
      <c r="W35" s="686"/>
      <c r="X35" s="686"/>
      <c r="Y35" s="687"/>
      <c r="Z35" s="688">
        <v>4.3</v>
      </c>
      <c r="AA35" s="688"/>
      <c r="AB35" s="688"/>
      <c r="AC35" s="688"/>
      <c r="AD35" s="689" t="s">
        <v>246</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385150</v>
      </c>
      <c r="CS35" s="722"/>
      <c r="CT35" s="722"/>
      <c r="CU35" s="722"/>
      <c r="CV35" s="722"/>
      <c r="CW35" s="722"/>
      <c r="CX35" s="722"/>
      <c r="CY35" s="723"/>
      <c r="CZ35" s="690">
        <v>1.5</v>
      </c>
      <c r="DA35" s="720"/>
      <c r="DB35" s="720"/>
      <c r="DC35" s="724"/>
      <c r="DD35" s="694">
        <v>250011</v>
      </c>
      <c r="DE35" s="722"/>
      <c r="DF35" s="722"/>
      <c r="DG35" s="722"/>
      <c r="DH35" s="722"/>
      <c r="DI35" s="722"/>
      <c r="DJ35" s="722"/>
      <c r="DK35" s="723"/>
      <c r="DL35" s="694">
        <v>104479</v>
      </c>
      <c r="DM35" s="722"/>
      <c r="DN35" s="722"/>
      <c r="DO35" s="722"/>
      <c r="DP35" s="722"/>
      <c r="DQ35" s="722"/>
      <c r="DR35" s="722"/>
      <c r="DS35" s="722"/>
      <c r="DT35" s="722"/>
      <c r="DU35" s="722"/>
      <c r="DV35" s="723"/>
      <c r="DW35" s="690">
        <v>0.9</v>
      </c>
      <c r="DX35" s="720"/>
      <c r="DY35" s="720"/>
      <c r="DZ35" s="720"/>
      <c r="EA35" s="720"/>
      <c r="EB35" s="720"/>
      <c r="EC35" s="721"/>
    </row>
    <row r="36" spans="2:133" ht="11.25" customHeight="1">
      <c r="B36" s="682" t="s">
        <v>329</v>
      </c>
      <c r="C36" s="683"/>
      <c r="D36" s="683"/>
      <c r="E36" s="683"/>
      <c r="F36" s="683"/>
      <c r="G36" s="683"/>
      <c r="H36" s="683"/>
      <c r="I36" s="683"/>
      <c r="J36" s="683"/>
      <c r="K36" s="683"/>
      <c r="L36" s="683"/>
      <c r="M36" s="683"/>
      <c r="N36" s="683"/>
      <c r="O36" s="683"/>
      <c r="P36" s="683"/>
      <c r="Q36" s="684"/>
      <c r="R36" s="685">
        <v>147420</v>
      </c>
      <c r="S36" s="686"/>
      <c r="T36" s="686"/>
      <c r="U36" s="686"/>
      <c r="V36" s="686"/>
      <c r="W36" s="686"/>
      <c r="X36" s="686"/>
      <c r="Y36" s="687"/>
      <c r="Z36" s="688">
        <v>0.5</v>
      </c>
      <c r="AA36" s="688"/>
      <c r="AB36" s="688"/>
      <c r="AC36" s="688"/>
      <c r="AD36" s="689" t="s">
        <v>246</v>
      </c>
      <c r="AE36" s="689"/>
      <c r="AF36" s="689"/>
      <c r="AG36" s="689"/>
      <c r="AH36" s="689"/>
      <c r="AI36" s="689"/>
      <c r="AJ36" s="689"/>
      <c r="AK36" s="689"/>
      <c r="AL36" s="690" t="s">
        <v>235</v>
      </c>
      <c r="AM36" s="691"/>
      <c r="AN36" s="691"/>
      <c r="AO36" s="692"/>
      <c r="AP36" s="235"/>
      <c r="AQ36" s="759" t="s">
        <v>330</v>
      </c>
      <c r="AR36" s="760"/>
      <c r="AS36" s="760"/>
      <c r="AT36" s="760"/>
      <c r="AU36" s="760"/>
      <c r="AV36" s="760"/>
      <c r="AW36" s="760"/>
      <c r="AX36" s="760"/>
      <c r="AY36" s="761"/>
      <c r="AZ36" s="674">
        <v>3762092</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115875</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8712177</v>
      </c>
      <c r="CS36" s="686"/>
      <c r="CT36" s="686"/>
      <c r="CU36" s="686"/>
      <c r="CV36" s="686"/>
      <c r="CW36" s="686"/>
      <c r="CX36" s="686"/>
      <c r="CY36" s="687"/>
      <c r="CZ36" s="690">
        <v>33.4</v>
      </c>
      <c r="DA36" s="720"/>
      <c r="DB36" s="720"/>
      <c r="DC36" s="724"/>
      <c r="DD36" s="694">
        <v>3189459</v>
      </c>
      <c r="DE36" s="686"/>
      <c r="DF36" s="686"/>
      <c r="DG36" s="686"/>
      <c r="DH36" s="686"/>
      <c r="DI36" s="686"/>
      <c r="DJ36" s="686"/>
      <c r="DK36" s="687"/>
      <c r="DL36" s="694">
        <v>2548527</v>
      </c>
      <c r="DM36" s="686"/>
      <c r="DN36" s="686"/>
      <c r="DO36" s="686"/>
      <c r="DP36" s="686"/>
      <c r="DQ36" s="686"/>
      <c r="DR36" s="686"/>
      <c r="DS36" s="686"/>
      <c r="DT36" s="686"/>
      <c r="DU36" s="686"/>
      <c r="DV36" s="687"/>
      <c r="DW36" s="690">
        <v>22</v>
      </c>
      <c r="DX36" s="720"/>
      <c r="DY36" s="720"/>
      <c r="DZ36" s="720"/>
      <c r="EA36" s="720"/>
      <c r="EB36" s="720"/>
      <c r="EC36" s="721"/>
    </row>
    <row r="37" spans="2:133" ht="11.25" customHeight="1">
      <c r="B37" s="682" t="s">
        <v>333</v>
      </c>
      <c r="C37" s="683"/>
      <c r="D37" s="683"/>
      <c r="E37" s="683"/>
      <c r="F37" s="683"/>
      <c r="G37" s="683"/>
      <c r="H37" s="683"/>
      <c r="I37" s="683"/>
      <c r="J37" s="683"/>
      <c r="K37" s="683"/>
      <c r="L37" s="683"/>
      <c r="M37" s="683"/>
      <c r="N37" s="683"/>
      <c r="O37" s="683"/>
      <c r="P37" s="683"/>
      <c r="Q37" s="684"/>
      <c r="R37" s="685">
        <v>380558</v>
      </c>
      <c r="S37" s="686"/>
      <c r="T37" s="686"/>
      <c r="U37" s="686"/>
      <c r="V37" s="686"/>
      <c r="W37" s="686"/>
      <c r="X37" s="686"/>
      <c r="Y37" s="687"/>
      <c r="Z37" s="688">
        <v>1.4</v>
      </c>
      <c r="AA37" s="688"/>
      <c r="AB37" s="688"/>
      <c r="AC37" s="688"/>
      <c r="AD37" s="689" t="s">
        <v>235</v>
      </c>
      <c r="AE37" s="689"/>
      <c r="AF37" s="689"/>
      <c r="AG37" s="689"/>
      <c r="AH37" s="689"/>
      <c r="AI37" s="689"/>
      <c r="AJ37" s="689"/>
      <c r="AK37" s="689"/>
      <c r="AL37" s="690" t="s">
        <v>246</v>
      </c>
      <c r="AM37" s="691"/>
      <c r="AN37" s="691"/>
      <c r="AO37" s="692"/>
      <c r="AQ37" s="763" t="s">
        <v>334</v>
      </c>
      <c r="AR37" s="764"/>
      <c r="AS37" s="764"/>
      <c r="AT37" s="764"/>
      <c r="AU37" s="764"/>
      <c r="AV37" s="764"/>
      <c r="AW37" s="764"/>
      <c r="AX37" s="764"/>
      <c r="AY37" s="765"/>
      <c r="AZ37" s="685">
        <v>1041300</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53926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790716</v>
      </c>
      <c r="CS37" s="722"/>
      <c r="CT37" s="722"/>
      <c r="CU37" s="722"/>
      <c r="CV37" s="722"/>
      <c r="CW37" s="722"/>
      <c r="CX37" s="722"/>
      <c r="CY37" s="723"/>
      <c r="CZ37" s="690">
        <v>3</v>
      </c>
      <c r="DA37" s="720"/>
      <c r="DB37" s="720"/>
      <c r="DC37" s="724"/>
      <c r="DD37" s="694">
        <v>765295</v>
      </c>
      <c r="DE37" s="722"/>
      <c r="DF37" s="722"/>
      <c r="DG37" s="722"/>
      <c r="DH37" s="722"/>
      <c r="DI37" s="722"/>
      <c r="DJ37" s="722"/>
      <c r="DK37" s="723"/>
      <c r="DL37" s="694">
        <v>747694</v>
      </c>
      <c r="DM37" s="722"/>
      <c r="DN37" s="722"/>
      <c r="DO37" s="722"/>
      <c r="DP37" s="722"/>
      <c r="DQ37" s="722"/>
      <c r="DR37" s="722"/>
      <c r="DS37" s="722"/>
      <c r="DT37" s="722"/>
      <c r="DU37" s="722"/>
      <c r="DV37" s="723"/>
      <c r="DW37" s="690">
        <v>6.5</v>
      </c>
      <c r="DX37" s="720"/>
      <c r="DY37" s="720"/>
      <c r="DZ37" s="720"/>
      <c r="EA37" s="720"/>
      <c r="EB37" s="720"/>
      <c r="EC37" s="721"/>
    </row>
    <row r="38" spans="2:133" ht="11.25" customHeight="1">
      <c r="B38" s="682" t="s">
        <v>337</v>
      </c>
      <c r="C38" s="683"/>
      <c r="D38" s="683"/>
      <c r="E38" s="683"/>
      <c r="F38" s="683"/>
      <c r="G38" s="683"/>
      <c r="H38" s="683"/>
      <c r="I38" s="683"/>
      <c r="J38" s="683"/>
      <c r="K38" s="683"/>
      <c r="L38" s="683"/>
      <c r="M38" s="683"/>
      <c r="N38" s="683"/>
      <c r="O38" s="683"/>
      <c r="P38" s="683"/>
      <c r="Q38" s="684"/>
      <c r="R38" s="685">
        <v>1125075</v>
      </c>
      <c r="S38" s="686"/>
      <c r="T38" s="686"/>
      <c r="U38" s="686"/>
      <c r="V38" s="686"/>
      <c r="W38" s="686"/>
      <c r="X38" s="686"/>
      <c r="Y38" s="687"/>
      <c r="Z38" s="688">
        <v>4.2</v>
      </c>
      <c r="AA38" s="688"/>
      <c r="AB38" s="688"/>
      <c r="AC38" s="688"/>
      <c r="AD38" s="689">
        <v>14956</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699445</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5566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1941892</v>
      </c>
      <c r="CS38" s="686"/>
      <c r="CT38" s="686"/>
      <c r="CU38" s="686"/>
      <c r="CV38" s="686"/>
      <c r="CW38" s="686"/>
      <c r="CX38" s="686"/>
      <c r="CY38" s="687"/>
      <c r="CZ38" s="690">
        <v>7.5</v>
      </c>
      <c r="DA38" s="720"/>
      <c r="DB38" s="720"/>
      <c r="DC38" s="724"/>
      <c r="DD38" s="694">
        <v>1533567</v>
      </c>
      <c r="DE38" s="686"/>
      <c r="DF38" s="686"/>
      <c r="DG38" s="686"/>
      <c r="DH38" s="686"/>
      <c r="DI38" s="686"/>
      <c r="DJ38" s="686"/>
      <c r="DK38" s="687"/>
      <c r="DL38" s="694">
        <v>1419454</v>
      </c>
      <c r="DM38" s="686"/>
      <c r="DN38" s="686"/>
      <c r="DO38" s="686"/>
      <c r="DP38" s="686"/>
      <c r="DQ38" s="686"/>
      <c r="DR38" s="686"/>
      <c r="DS38" s="686"/>
      <c r="DT38" s="686"/>
      <c r="DU38" s="686"/>
      <c r="DV38" s="687"/>
      <c r="DW38" s="690">
        <v>12.2</v>
      </c>
      <c r="DX38" s="720"/>
      <c r="DY38" s="720"/>
      <c r="DZ38" s="720"/>
      <c r="EA38" s="720"/>
      <c r="EB38" s="720"/>
      <c r="EC38" s="721"/>
    </row>
    <row r="39" spans="2:133" ht="11.25" customHeight="1">
      <c r="B39" s="682" t="s">
        <v>341</v>
      </c>
      <c r="C39" s="683"/>
      <c r="D39" s="683"/>
      <c r="E39" s="683"/>
      <c r="F39" s="683"/>
      <c r="G39" s="683"/>
      <c r="H39" s="683"/>
      <c r="I39" s="683"/>
      <c r="J39" s="683"/>
      <c r="K39" s="683"/>
      <c r="L39" s="683"/>
      <c r="M39" s="683"/>
      <c r="N39" s="683"/>
      <c r="O39" s="683"/>
      <c r="P39" s="683"/>
      <c r="Q39" s="684"/>
      <c r="R39" s="685">
        <v>2630699</v>
      </c>
      <c r="S39" s="686"/>
      <c r="T39" s="686"/>
      <c r="U39" s="686"/>
      <c r="V39" s="686"/>
      <c r="W39" s="686"/>
      <c r="X39" s="686"/>
      <c r="Y39" s="687"/>
      <c r="Z39" s="688">
        <v>9.8000000000000007</v>
      </c>
      <c r="AA39" s="688"/>
      <c r="AB39" s="688"/>
      <c r="AC39" s="688"/>
      <c r="AD39" s="689" t="s">
        <v>137</v>
      </c>
      <c r="AE39" s="689"/>
      <c r="AF39" s="689"/>
      <c r="AG39" s="689"/>
      <c r="AH39" s="689"/>
      <c r="AI39" s="689"/>
      <c r="AJ39" s="689"/>
      <c r="AK39" s="689"/>
      <c r="AL39" s="690" t="s">
        <v>137</v>
      </c>
      <c r="AM39" s="691"/>
      <c r="AN39" s="691"/>
      <c r="AO39" s="692"/>
      <c r="AQ39" s="763" t="s">
        <v>342</v>
      </c>
      <c r="AR39" s="764"/>
      <c r="AS39" s="764"/>
      <c r="AT39" s="764"/>
      <c r="AU39" s="764"/>
      <c r="AV39" s="764"/>
      <c r="AW39" s="764"/>
      <c r="AX39" s="764"/>
      <c r="AY39" s="765"/>
      <c r="AZ39" s="685">
        <v>79451</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9171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168879</v>
      </c>
      <c r="CS39" s="722"/>
      <c r="CT39" s="722"/>
      <c r="CU39" s="722"/>
      <c r="CV39" s="722"/>
      <c r="CW39" s="722"/>
      <c r="CX39" s="722"/>
      <c r="CY39" s="723"/>
      <c r="CZ39" s="690">
        <v>0.6</v>
      </c>
      <c r="DA39" s="720"/>
      <c r="DB39" s="720"/>
      <c r="DC39" s="724"/>
      <c r="DD39" s="694">
        <v>159404</v>
      </c>
      <c r="DE39" s="722"/>
      <c r="DF39" s="722"/>
      <c r="DG39" s="722"/>
      <c r="DH39" s="722"/>
      <c r="DI39" s="722"/>
      <c r="DJ39" s="722"/>
      <c r="DK39" s="723"/>
      <c r="DL39" s="694" t="s">
        <v>235</v>
      </c>
      <c r="DM39" s="722"/>
      <c r="DN39" s="722"/>
      <c r="DO39" s="722"/>
      <c r="DP39" s="722"/>
      <c r="DQ39" s="722"/>
      <c r="DR39" s="722"/>
      <c r="DS39" s="722"/>
      <c r="DT39" s="722"/>
      <c r="DU39" s="722"/>
      <c r="DV39" s="723"/>
      <c r="DW39" s="690" t="s">
        <v>235</v>
      </c>
      <c r="DX39" s="720"/>
      <c r="DY39" s="720"/>
      <c r="DZ39" s="720"/>
      <c r="EA39" s="720"/>
      <c r="EB39" s="720"/>
      <c r="EC39" s="721"/>
    </row>
    <row r="40" spans="2:133" ht="11.25" customHeight="1">
      <c r="B40" s="682" t="s">
        <v>345</v>
      </c>
      <c r="C40" s="683"/>
      <c r="D40" s="683"/>
      <c r="E40" s="683"/>
      <c r="F40" s="683"/>
      <c r="G40" s="683"/>
      <c r="H40" s="683"/>
      <c r="I40" s="683"/>
      <c r="J40" s="683"/>
      <c r="K40" s="683"/>
      <c r="L40" s="683"/>
      <c r="M40" s="683"/>
      <c r="N40" s="683"/>
      <c r="O40" s="683"/>
      <c r="P40" s="683"/>
      <c r="Q40" s="684"/>
      <c r="R40" s="685">
        <v>13300</v>
      </c>
      <c r="S40" s="686"/>
      <c r="T40" s="686"/>
      <c r="U40" s="686"/>
      <c r="V40" s="686"/>
      <c r="W40" s="686"/>
      <c r="X40" s="686"/>
      <c r="Y40" s="687"/>
      <c r="Z40" s="688">
        <v>0</v>
      </c>
      <c r="AA40" s="688"/>
      <c r="AB40" s="688"/>
      <c r="AC40" s="688"/>
      <c r="AD40" s="689" t="s">
        <v>246</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32295</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112</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228734</v>
      </c>
      <c r="CS40" s="686"/>
      <c r="CT40" s="686"/>
      <c r="CU40" s="686"/>
      <c r="CV40" s="686"/>
      <c r="CW40" s="686"/>
      <c r="CX40" s="686"/>
      <c r="CY40" s="687"/>
      <c r="CZ40" s="690">
        <v>0.9</v>
      </c>
      <c r="DA40" s="720"/>
      <c r="DB40" s="720"/>
      <c r="DC40" s="724"/>
      <c r="DD40" s="694">
        <v>18898</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20"/>
      <c r="DY40" s="720"/>
      <c r="DZ40" s="720"/>
      <c r="EA40" s="720"/>
      <c r="EB40" s="720"/>
      <c r="EC40" s="721"/>
    </row>
    <row r="41" spans="2:133" ht="11.25" customHeight="1">
      <c r="B41" s="682" t="s">
        <v>350</v>
      </c>
      <c r="C41" s="683"/>
      <c r="D41" s="683"/>
      <c r="E41" s="683"/>
      <c r="F41" s="683"/>
      <c r="G41" s="683"/>
      <c r="H41" s="683"/>
      <c r="I41" s="683"/>
      <c r="J41" s="683"/>
      <c r="K41" s="683"/>
      <c r="L41" s="683"/>
      <c r="M41" s="683"/>
      <c r="N41" s="683"/>
      <c r="O41" s="683"/>
      <c r="P41" s="683"/>
      <c r="Q41" s="684"/>
      <c r="R41" s="685" t="s">
        <v>246</v>
      </c>
      <c r="S41" s="686"/>
      <c r="T41" s="686"/>
      <c r="U41" s="686"/>
      <c r="V41" s="686"/>
      <c r="W41" s="686"/>
      <c r="X41" s="686"/>
      <c r="Y41" s="687"/>
      <c r="Z41" s="688" t="s">
        <v>246</v>
      </c>
      <c r="AA41" s="688"/>
      <c r="AB41" s="688"/>
      <c r="AC41" s="688"/>
      <c r="AD41" s="689" t="s">
        <v>235</v>
      </c>
      <c r="AE41" s="689"/>
      <c r="AF41" s="689"/>
      <c r="AG41" s="689"/>
      <c r="AH41" s="689"/>
      <c r="AI41" s="689"/>
      <c r="AJ41" s="689"/>
      <c r="AK41" s="689"/>
      <c r="AL41" s="690" t="s">
        <v>137</v>
      </c>
      <c r="AM41" s="691"/>
      <c r="AN41" s="691"/>
      <c r="AO41" s="692"/>
      <c r="AQ41" s="763" t="s">
        <v>351</v>
      </c>
      <c r="AR41" s="764"/>
      <c r="AS41" s="764"/>
      <c r="AT41" s="764"/>
      <c r="AU41" s="764"/>
      <c r="AV41" s="764"/>
      <c r="AW41" s="764"/>
      <c r="AX41" s="764"/>
      <c r="AY41" s="765"/>
      <c r="AZ41" s="685">
        <v>407136</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246</v>
      </c>
      <c r="CS41" s="722"/>
      <c r="CT41" s="722"/>
      <c r="CU41" s="722"/>
      <c r="CV41" s="722"/>
      <c r="CW41" s="722"/>
      <c r="CX41" s="722"/>
      <c r="CY41" s="723"/>
      <c r="CZ41" s="690" t="s">
        <v>235</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354</v>
      </c>
      <c r="C42" s="683"/>
      <c r="D42" s="683"/>
      <c r="E42" s="683"/>
      <c r="F42" s="683"/>
      <c r="G42" s="683"/>
      <c r="H42" s="683"/>
      <c r="I42" s="683"/>
      <c r="J42" s="683"/>
      <c r="K42" s="683"/>
      <c r="L42" s="683"/>
      <c r="M42" s="683"/>
      <c r="N42" s="683"/>
      <c r="O42" s="683"/>
      <c r="P42" s="683"/>
      <c r="Q42" s="684"/>
      <c r="R42" s="685">
        <v>391299</v>
      </c>
      <c r="S42" s="686"/>
      <c r="T42" s="686"/>
      <c r="U42" s="686"/>
      <c r="V42" s="686"/>
      <c r="W42" s="686"/>
      <c r="X42" s="686"/>
      <c r="Y42" s="687"/>
      <c r="Z42" s="688">
        <v>1.5</v>
      </c>
      <c r="AA42" s="688"/>
      <c r="AB42" s="688"/>
      <c r="AC42" s="688"/>
      <c r="AD42" s="689" t="s">
        <v>137</v>
      </c>
      <c r="AE42" s="689"/>
      <c r="AF42" s="689"/>
      <c r="AG42" s="689"/>
      <c r="AH42" s="689"/>
      <c r="AI42" s="689"/>
      <c r="AJ42" s="689"/>
      <c r="AK42" s="689"/>
      <c r="AL42" s="690" t="s">
        <v>235</v>
      </c>
      <c r="AM42" s="691"/>
      <c r="AN42" s="691"/>
      <c r="AO42" s="692"/>
      <c r="AQ42" s="784" t="s">
        <v>346</v>
      </c>
      <c r="AR42" s="785"/>
      <c r="AS42" s="785"/>
      <c r="AT42" s="785"/>
      <c r="AU42" s="785"/>
      <c r="AV42" s="785"/>
      <c r="AW42" s="785"/>
      <c r="AX42" s="785"/>
      <c r="AY42" s="786"/>
      <c r="AZ42" s="776">
        <v>1502465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382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3918175</v>
      </c>
      <c r="CS42" s="686"/>
      <c r="CT42" s="686"/>
      <c r="CU42" s="686"/>
      <c r="CV42" s="686"/>
      <c r="CW42" s="686"/>
      <c r="CX42" s="686"/>
      <c r="CY42" s="687"/>
      <c r="CZ42" s="690">
        <v>15</v>
      </c>
      <c r="DA42" s="691"/>
      <c r="DB42" s="691"/>
      <c r="DC42" s="703"/>
      <c r="DD42" s="694">
        <v>537416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357</v>
      </c>
      <c r="C43" s="735"/>
      <c r="D43" s="735"/>
      <c r="E43" s="735"/>
      <c r="F43" s="735"/>
      <c r="G43" s="735"/>
      <c r="H43" s="735"/>
      <c r="I43" s="735"/>
      <c r="J43" s="735"/>
      <c r="K43" s="735"/>
      <c r="L43" s="735"/>
      <c r="M43" s="735"/>
      <c r="N43" s="735"/>
      <c r="O43" s="735"/>
      <c r="P43" s="735"/>
      <c r="Q43" s="736"/>
      <c r="R43" s="776">
        <v>26857682</v>
      </c>
      <c r="S43" s="777"/>
      <c r="T43" s="777"/>
      <c r="U43" s="777"/>
      <c r="V43" s="777"/>
      <c r="W43" s="777"/>
      <c r="X43" s="777"/>
      <c r="Y43" s="778"/>
      <c r="Z43" s="779">
        <v>100</v>
      </c>
      <c r="AA43" s="779"/>
      <c r="AB43" s="779"/>
      <c r="AC43" s="779"/>
      <c r="AD43" s="780">
        <v>11186022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140933</v>
      </c>
      <c r="CS43" s="722"/>
      <c r="CT43" s="722"/>
      <c r="CU43" s="722"/>
      <c r="CV43" s="722"/>
      <c r="CW43" s="722"/>
      <c r="CX43" s="722"/>
      <c r="CY43" s="723"/>
      <c r="CZ43" s="690">
        <v>0.5</v>
      </c>
      <c r="DA43" s="720"/>
      <c r="DB43" s="720"/>
      <c r="DC43" s="724"/>
      <c r="DD43" s="694">
        <v>140933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3680475</v>
      </c>
      <c r="CS44" s="686"/>
      <c r="CT44" s="686"/>
      <c r="CU44" s="686"/>
      <c r="CV44" s="686"/>
      <c r="CW44" s="686"/>
      <c r="CX44" s="686"/>
      <c r="CY44" s="687"/>
      <c r="CZ44" s="690">
        <v>14.1</v>
      </c>
      <c r="DA44" s="691"/>
      <c r="DB44" s="691"/>
      <c r="DC44" s="703"/>
      <c r="DD44" s="694">
        <v>447246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1657804</v>
      </c>
      <c r="CS45" s="722"/>
      <c r="CT45" s="722"/>
      <c r="CU45" s="722"/>
      <c r="CV45" s="722"/>
      <c r="CW45" s="722"/>
      <c r="CX45" s="722"/>
      <c r="CY45" s="723"/>
      <c r="CZ45" s="690">
        <v>6.4</v>
      </c>
      <c r="DA45" s="720"/>
      <c r="DB45" s="720"/>
      <c r="DC45" s="724"/>
      <c r="DD45" s="694">
        <v>46613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1798084</v>
      </c>
      <c r="CS46" s="686"/>
      <c r="CT46" s="686"/>
      <c r="CU46" s="686"/>
      <c r="CV46" s="686"/>
      <c r="CW46" s="686"/>
      <c r="CX46" s="686"/>
      <c r="CY46" s="687"/>
      <c r="CZ46" s="690">
        <v>6.9</v>
      </c>
      <c r="DA46" s="691"/>
      <c r="DB46" s="691"/>
      <c r="DC46" s="703"/>
      <c r="DD46" s="694">
        <v>391282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237700</v>
      </c>
      <c r="CS47" s="722"/>
      <c r="CT47" s="722"/>
      <c r="CU47" s="722"/>
      <c r="CV47" s="722"/>
      <c r="CW47" s="722"/>
      <c r="CX47" s="722"/>
      <c r="CY47" s="723"/>
      <c r="CZ47" s="690">
        <v>0.9</v>
      </c>
      <c r="DA47" s="720"/>
      <c r="DB47" s="720"/>
      <c r="DC47" s="724"/>
      <c r="DD47" s="694">
        <v>90170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26051618</v>
      </c>
      <c r="CS49" s="756"/>
      <c r="CT49" s="756"/>
      <c r="CU49" s="756"/>
      <c r="CV49" s="756"/>
      <c r="CW49" s="756"/>
      <c r="CX49" s="756"/>
      <c r="CY49" s="787"/>
      <c r="CZ49" s="781">
        <v>100</v>
      </c>
      <c r="DA49" s="788"/>
      <c r="DB49" s="788"/>
      <c r="DC49" s="789"/>
      <c r="DD49" s="790">
        <v>12794111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3bFFEmoHwqTpc3zXb7XQiRoopLEQqwU584xcW4Wsn4eFfglATjT5LFptT8NohVUQ77ZZqsEjtWAHB2ySO4+9tw==" saltValue="AW0nhpEGjKH2SJ3Vea4z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26862</v>
      </c>
      <c r="R7" s="821"/>
      <c r="S7" s="821"/>
      <c r="T7" s="821"/>
      <c r="U7" s="821"/>
      <c r="V7" s="821">
        <v>26056</v>
      </c>
      <c r="W7" s="821"/>
      <c r="X7" s="821"/>
      <c r="Y7" s="821"/>
      <c r="Z7" s="821"/>
      <c r="AA7" s="821">
        <v>806</v>
      </c>
      <c r="AB7" s="821"/>
      <c r="AC7" s="821"/>
      <c r="AD7" s="821"/>
      <c r="AE7" s="822"/>
      <c r="AF7" s="823">
        <v>66</v>
      </c>
      <c r="AG7" s="824"/>
      <c r="AH7" s="824"/>
      <c r="AI7" s="824"/>
      <c r="AJ7" s="825"/>
      <c r="AK7" s="860">
        <v>147</v>
      </c>
      <c r="AL7" s="861"/>
      <c r="AM7" s="861"/>
      <c r="AN7" s="861"/>
      <c r="AO7" s="861"/>
      <c r="AP7" s="861">
        <v>24320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26858</v>
      </c>
      <c r="R23" s="880"/>
      <c r="S23" s="880"/>
      <c r="T23" s="880"/>
      <c r="U23" s="880"/>
      <c r="V23" s="880">
        <v>26052</v>
      </c>
      <c r="W23" s="880"/>
      <c r="X23" s="880"/>
      <c r="Y23" s="880"/>
      <c r="Z23" s="880"/>
      <c r="AA23" s="880">
        <v>806</v>
      </c>
      <c r="AB23" s="880"/>
      <c r="AC23" s="880"/>
      <c r="AD23" s="880"/>
      <c r="AE23" s="881"/>
      <c r="AF23" s="882">
        <v>66</v>
      </c>
      <c r="AG23" s="880"/>
      <c r="AH23" s="880"/>
      <c r="AI23" s="880"/>
      <c r="AJ23" s="883"/>
      <c r="AK23" s="884"/>
      <c r="AL23" s="885"/>
      <c r="AM23" s="885"/>
      <c r="AN23" s="885"/>
      <c r="AO23" s="885"/>
      <c r="AP23" s="880">
        <v>24320</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5120</v>
      </c>
      <c r="R28" s="909"/>
      <c r="S28" s="909"/>
      <c r="T28" s="909"/>
      <c r="U28" s="909"/>
      <c r="V28" s="909">
        <v>5004</v>
      </c>
      <c r="W28" s="909"/>
      <c r="X28" s="909"/>
      <c r="Y28" s="909"/>
      <c r="Z28" s="909"/>
      <c r="AA28" s="909">
        <v>116</v>
      </c>
      <c r="AB28" s="909"/>
      <c r="AC28" s="909"/>
      <c r="AD28" s="909"/>
      <c r="AE28" s="910"/>
      <c r="AF28" s="911">
        <v>116</v>
      </c>
      <c r="AG28" s="909"/>
      <c r="AH28" s="909"/>
      <c r="AI28" s="909"/>
      <c r="AJ28" s="912"/>
      <c r="AK28" s="913">
        <v>407</v>
      </c>
      <c r="AL28" s="904"/>
      <c r="AM28" s="904"/>
      <c r="AN28" s="904"/>
      <c r="AO28" s="904"/>
      <c r="AP28" s="904" t="s">
        <v>608</v>
      </c>
      <c r="AQ28" s="904"/>
      <c r="AR28" s="904"/>
      <c r="AS28" s="904"/>
      <c r="AT28" s="904"/>
      <c r="AU28" s="904" t="s">
        <v>608</v>
      </c>
      <c r="AV28" s="904"/>
      <c r="AW28" s="904"/>
      <c r="AX28" s="904"/>
      <c r="AY28" s="904"/>
      <c r="AZ28" s="905" t="s">
        <v>609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4311</v>
      </c>
      <c r="R29" s="845"/>
      <c r="S29" s="845"/>
      <c r="T29" s="845"/>
      <c r="U29" s="845"/>
      <c r="V29" s="845">
        <v>4239</v>
      </c>
      <c r="W29" s="845"/>
      <c r="X29" s="845"/>
      <c r="Y29" s="845"/>
      <c r="Z29" s="845"/>
      <c r="AA29" s="845">
        <v>72</v>
      </c>
      <c r="AB29" s="845"/>
      <c r="AC29" s="845"/>
      <c r="AD29" s="845"/>
      <c r="AE29" s="846"/>
      <c r="AF29" s="847">
        <v>72</v>
      </c>
      <c r="AG29" s="848"/>
      <c r="AH29" s="848"/>
      <c r="AI29" s="848"/>
      <c r="AJ29" s="849"/>
      <c r="AK29" s="916">
        <v>676</v>
      </c>
      <c r="AL29" s="917"/>
      <c r="AM29" s="917"/>
      <c r="AN29" s="917"/>
      <c r="AO29" s="917"/>
      <c r="AP29" s="917" t="s">
        <v>608</v>
      </c>
      <c r="AQ29" s="917"/>
      <c r="AR29" s="917"/>
      <c r="AS29" s="917"/>
      <c r="AT29" s="917"/>
      <c r="AU29" s="917" t="s">
        <v>608</v>
      </c>
      <c r="AV29" s="917"/>
      <c r="AW29" s="917"/>
      <c r="AX29" s="917"/>
      <c r="AY29" s="917"/>
      <c r="AZ29" s="918" t="s">
        <v>609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610</v>
      </c>
      <c r="R30" s="845"/>
      <c r="S30" s="845"/>
      <c r="T30" s="845"/>
      <c r="U30" s="845"/>
      <c r="V30" s="845">
        <v>598</v>
      </c>
      <c r="W30" s="845"/>
      <c r="X30" s="845"/>
      <c r="Y30" s="845"/>
      <c r="Z30" s="845"/>
      <c r="AA30" s="845">
        <v>12</v>
      </c>
      <c r="AB30" s="845"/>
      <c r="AC30" s="845"/>
      <c r="AD30" s="845"/>
      <c r="AE30" s="846"/>
      <c r="AF30" s="847">
        <v>12</v>
      </c>
      <c r="AG30" s="848"/>
      <c r="AH30" s="848"/>
      <c r="AI30" s="848"/>
      <c r="AJ30" s="849"/>
      <c r="AK30" s="916">
        <v>203</v>
      </c>
      <c r="AL30" s="917"/>
      <c r="AM30" s="917"/>
      <c r="AN30" s="917"/>
      <c r="AO30" s="917"/>
      <c r="AP30" s="917" t="s">
        <v>608</v>
      </c>
      <c r="AQ30" s="917"/>
      <c r="AR30" s="917"/>
      <c r="AS30" s="917"/>
      <c r="AT30" s="917"/>
      <c r="AU30" s="917" t="s">
        <v>608</v>
      </c>
      <c r="AV30" s="917"/>
      <c r="AW30" s="917"/>
      <c r="AX30" s="917"/>
      <c r="AY30" s="917"/>
      <c r="AZ30" s="918" t="s">
        <v>609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t="s">
        <v>608</v>
      </c>
      <c r="AB31" s="845"/>
      <c r="AC31" s="845"/>
      <c r="AD31" s="845"/>
      <c r="AE31" s="846"/>
      <c r="AF31" s="847" t="s">
        <v>409</v>
      </c>
      <c r="AG31" s="848"/>
      <c r="AH31" s="848"/>
      <c r="AI31" s="848"/>
      <c r="AJ31" s="849"/>
      <c r="AK31" s="916">
        <v>2</v>
      </c>
      <c r="AL31" s="917"/>
      <c r="AM31" s="917"/>
      <c r="AN31" s="917"/>
      <c r="AO31" s="917"/>
      <c r="AP31" s="917" t="s">
        <v>608</v>
      </c>
      <c r="AQ31" s="917"/>
      <c r="AR31" s="917"/>
      <c r="AS31" s="917"/>
      <c r="AT31" s="917"/>
      <c r="AU31" s="917" t="s">
        <v>608</v>
      </c>
      <c r="AV31" s="917"/>
      <c r="AW31" s="917"/>
      <c r="AX31" s="917"/>
      <c r="AY31" s="917"/>
      <c r="AZ31" s="918" t="s">
        <v>609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50</v>
      </c>
      <c r="R32" s="845"/>
      <c r="S32" s="845"/>
      <c r="T32" s="845"/>
      <c r="U32" s="845"/>
      <c r="V32" s="845">
        <v>50</v>
      </c>
      <c r="W32" s="845"/>
      <c r="X32" s="845"/>
      <c r="Y32" s="845"/>
      <c r="Z32" s="845"/>
      <c r="AA32" s="845" t="s">
        <v>608</v>
      </c>
      <c r="AB32" s="845"/>
      <c r="AC32" s="845"/>
      <c r="AD32" s="845"/>
      <c r="AE32" s="846"/>
      <c r="AF32" s="847" t="s">
        <v>411</v>
      </c>
      <c r="AG32" s="848"/>
      <c r="AH32" s="848"/>
      <c r="AI32" s="848"/>
      <c r="AJ32" s="849"/>
      <c r="AK32" s="916" t="s">
        <v>608</v>
      </c>
      <c r="AL32" s="917"/>
      <c r="AM32" s="917"/>
      <c r="AN32" s="917"/>
      <c r="AO32" s="917"/>
      <c r="AP32" s="917">
        <v>87</v>
      </c>
      <c r="AQ32" s="917"/>
      <c r="AR32" s="917"/>
      <c r="AS32" s="917"/>
      <c r="AT32" s="917"/>
      <c r="AU32" s="917" t="s">
        <v>608</v>
      </c>
      <c r="AV32" s="917"/>
      <c r="AW32" s="917"/>
      <c r="AX32" s="917"/>
      <c r="AY32" s="917"/>
      <c r="AZ32" s="918" t="s">
        <v>609</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878</v>
      </c>
      <c r="R33" s="845"/>
      <c r="S33" s="845"/>
      <c r="T33" s="845"/>
      <c r="U33" s="845"/>
      <c r="V33" s="845">
        <v>790</v>
      </c>
      <c r="W33" s="845"/>
      <c r="X33" s="845"/>
      <c r="Y33" s="845"/>
      <c r="Z33" s="845"/>
      <c r="AA33" s="845">
        <v>88</v>
      </c>
      <c r="AB33" s="845"/>
      <c r="AC33" s="845"/>
      <c r="AD33" s="845"/>
      <c r="AE33" s="846"/>
      <c r="AF33" s="847">
        <v>1179</v>
      </c>
      <c r="AG33" s="848"/>
      <c r="AH33" s="848"/>
      <c r="AI33" s="848"/>
      <c r="AJ33" s="849"/>
      <c r="AK33" s="916">
        <v>79</v>
      </c>
      <c r="AL33" s="917"/>
      <c r="AM33" s="917"/>
      <c r="AN33" s="917"/>
      <c r="AO33" s="917"/>
      <c r="AP33" s="917">
        <v>1713</v>
      </c>
      <c r="AQ33" s="917"/>
      <c r="AR33" s="917"/>
      <c r="AS33" s="917"/>
      <c r="AT33" s="917"/>
      <c r="AU33" s="917">
        <v>534</v>
      </c>
      <c r="AV33" s="917"/>
      <c r="AW33" s="917"/>
      <c r="AX33" s="917"/>
      <c r="AY33" s="917"/>
      <c r="AZ33" s="918" t="s">
        <v>609</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414</v>
      </c>
      <c r="C34" s="842"/>
      <c r="D34" s="842"/>
      <c r="E34" s="842"/>
      <c r="F34" s="842"/>
      <c r="G34" s="842"/>
      <c r="H34" s="842"/>
      <c r="I34" s="842"/>
      <c r="J34" s="842"/>
      <c r="K34" s="842"/>
      <c r="L34" s="842"/>
      <c r="M34" s="842"/>
      <c r="N34" s="842"/>
      <c r="O34" s="842"/>
      <c r="P34" s="843"/>
      <c r="Q34" s="844">
        <v>5303</v>
      </c>
      <c r="R34" s="845"/>
      <c r="S34" s="845"/>
      <c r="T34" s="845"/>
      <c r="U34" s="845"/>
      <c r="V34" s="845">
        <v>4657</v>
      </c>
      <c r="W34" s="845"/>
      <c r="X34" s="845"/>
      <c r="Y34" s="845"/>
      <c r="Z34" s="845"/>
      <c r="AA34" s="845">
        <v>646</v>
      </c>
      <c r="AB34" s="845"/>
      <c r="AC34" s="845"/>
      <c r="AD34" s="845"/>
      <c r="AE34" s="846"/>
      <c r="AF34" s="847">
        <v>3265</v>
      </c>
      <c r="AG34" s="848"/>
      <c r="AH34" s="848"/>
      <c r="AI34" s="848"/>
      <c r="AJ34" s="849"/>
      <c r="AK34" s="916">
        <v>699</v>
      </c>
      <c r="AL34" s="917"/>
      <c r="AM34" s="917"/>
      <c r="AN34" s="917"/>
      <c r="AO34" s="917"/>
      <c r="AP34" s="917">
        <v>5714</v>
      </c>
      <c r="AQ34" s="917"/>
      <c r="AR34" s="917"/>
      <c r="AS34" s="917"/>
      <c r="AT34" s="917"/>
      <c r="AU34" s="917">
        <v>4062</v>
      </c>
      <c r="AV34" s="917"/>
      <c r="AW34" s="917"/>
      <c r="AX34" s="917"/>
      <c r="AY34" s="917"/>
      <c r="AZ34" s="918" t="s">
        <v>609</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416</v>
      </c>
      <c r="C35" s="842"/>
      <c r="D35" s="842"/>
      <c r="E35" s="842"/>
      <c r="F35" s="842"/>
      <c r="G35" s="842"/>
      <c r="H35" s="842"/>
      <c r="I35" s="842"/>
      <c r="J35" s="842"/>
      <c r="K35" s="842"/>
      <c r="L35" s="842"/>
      <c r="M35" s="842"/>
      <c r="N35" s="842"/>
      <c r="O35" s="842"/>
      <c r="P35" s="843"/>
      <c r="Q35" s="844">
        <v>1936</v>
      </c>
      <c r="R35" s="845"/>
      <c r="S35" s="845"/>
      <c r="T35" s="845"/>
      <c r="U35" s="845"/>
      <c r="V35" s="845">
        <v>1557</v>
      </c>
      <c r="W35" s="845"/>
      <c r="X35" s="845"/>
      <c r="Y35" s="845"/>
      <c r="Z35" s="845"/>
      <c r="AA35" s="845">
        <v>379</v>
      </c>
      <c r="AB35" s="845"/>
      <c r="AC35" s="845"/>
      <c r="AD35" s="845"/>
      <c r="AE35" s="846"/>
      <c r="AF35" s="847">
        <v>59</v>
      </c>
      <c r="AG35" s="848"/>
      <c r="AH35" s="848"/>
      <c r="AI35" s="848"/>
      <c r="AJ35" s="849"/>
      <c r="AK35" s="916">
        <v>1041</v>
      </c>
      <c r="AL35" s="917"/>
      <c r="AM35" s="917"/>
      <c r="AN35" s="917"/>
      <c r="AO35" s="917"/>
      <c r="AP35" s="917">
        <v>8140</v>
      </c>
      <c r="AQ35" s="917"/>
      <c r="AR35" s="917"/>
      <c r="AS35" s="917"/>
      <c r="AT35" s="917"/>
      <c r="AU35" s="917">
        <v>6797</v>
      </c>
      <c r="AV35" s="917"/>
      <c r="AW35" s="917"/>
      <c r="AX35" s="917"/>
      <c r="AY35" s="917"/>
      <c r="AZ35" s="918" t="s">
        <v>609</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417</v>
      </c>
      <c r="C36" s="842"/>
      <c r="D36" s="842"/>
      <c r="E36" s="842"/>
      <c r="F36" s="842"/>
      <c r="G36" s="842"/>
      <c r="H36" s="842"/>
      <c r="I36" s="842"/>
      <c r="J36" s="842"/>
      <c r="K36" s="842"/>
      <c r="L36" s="842"/>
      <c r="M36" s="842"/>
      <c r="N36" s="842"/>
      <c r="O36" s="842"/>
      <c r="P36" s="843"/>
      <c r="Q36" s="844">
        <v>20</v>
      </c>
      <c r="R36" s="845"/>
      <c r="S36" s="845"/>
      <c r="T36" s="845"/>
      <c r="U36" s="845"/>
      <c r="V36" s="845">
        <v>20</v>
      </c>
      <c r="W36" s="845"/>
      <c r="X36" s="845"/>
      <c r="Y36" s="845"/>
      <c r="Z36" s="845"/>
      <c r="AA36" s="845" t="s">
        <v>608</v>
      </c>
      <c r="AB36" s="845"/>
      <c r="AC36" s="845"/>
      <c r="AD36" s="845"/>
      <c r="AE36" s="846"/>
      <c r="AF36" s="847" t="s">
        <v>409</v>
      </c>
      <c r="AG36" s="848"/>
      <c r="AH36" s="848"/>
      <c r="AI36" s="848"/>
      <c r="AJ36" s="849"/>
      <c r="AK36" s="916">
        <v>13</v>
      </c>
      <c r="AL36" s="917"/>
      <c r="AM36" s="917"/>
      <c r="AN36" s="917"/>
      <c r="AO36" s="917"/>
      <c r="AP36" s="917">
        <v>28</v>
      </c>
      <c r="AQ36" s="917"/>
      <c r="AR36" s="917"/>
      <c r="AS36" s="917"/>
      <c r="AT36" s="917"/>
      <c r="AU36" s="917">
        <v>26</v>
      </c>
      <c r="AV36" s="917"/>
      <c r="AW36" s="917"/>
      <c r="AX36" s="917"/>
      <c r="AY36" s="917"/>
      <c r="AZ36" s="918" t="s">
        <v>609</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419</v>
      </c>
      <c r="C37" s="842"/>
      <c r="D37" s="842"/>
      <c r="E37" s="842"/>
      <c r="F37" s="842"/>
      <c r="G37" s="842"/>
      <c r="H37" s="842"/>
      <c r="I37" s="842"/>
      <c r="J37" s="842"/>
      <c r="K37" s="842"/>
      <c r="L37" s="842"/>
      <c r="M37" s="842"/>
      <c r="N37" s="842"/>
      <c r="O37" s="842"/>
      <c r="P37" s="843"/>
      <c r="Q37" s="844">
        <v>493</v>
      </c>
      <c r="R37" s="845"/>
      <c r="S37" s="845"/>
      <c r="T37" s="845"/>
      <c r="U37" s="845"/>
      <c r="V37" s="845">
        <v>492</v>
      </c>
      <c r="W37" s="845"/>
      <c r="X37" s="845"/>
      <c r="Y37" s="845"/>
      <c r="Z37" s="845"/>
      <c r="AA37" s="845">
        <v>1</v>
      </c>
      <c r="AB37" s="845"/>
      <c r="AC37" s="845"/>
      <c r="AD37" s="845"/>
      <c r="AE37" s="846"/>
      <c r="AF37" s="847">
        <v>1</v>
      </c>
      <c r="AG37" s="848"/>
      <c r="AH37" s="848"/>
      <c r="AI37" s="848"/>
      <c r="AJ37" s="849"/>
      <c r="AK37" s="916">
        <v>10</v>
      </c>
      <c r="AL37" s="917"/>
      <c r="AM37" s="917"/>
      <c r="AN37" s="917"/>
      <c r="AO37" s="917"/>
      <c r="AP37" s="917">
        <v>752</v>
      </c>
      <c r="AQ37" s="917"/>
      <c r="AR37" s="917"/>
      <c r="AS37" s="917"/>
      <c r="AT37" s="917"/>
      <c r="AU37" s="917">
        <v>35</v>
      </c>
      <c r="AV37" s="917"/>
      <c r="AW37" s="917"/>
      <c r="AX37" s="917"/>
      <c r="AY37" s="917"/>
      <c r="AZ37" s="918" t="s">
        <v>609</v>
      </c>
      <c r="BA37" s="918"/>
      <c r="BB37" s="918"/>
      <c r="BC37" s="918"/>
      <c r="BD37" s="918"/>
      <c r="BE37" s="914" t="s">
        <v>420</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421</v>
      </c>
      <c r="C38" s="842"/>
      <c r="D38" s="842"/>
      <c r="E38" s="842"/>
      <c r="F38" s="842"/>
      <c r="G38" s="842"/>
      <c r="H38" s="842"/>
      <c r="I38" s="842"/>
      <c r="J38" s="842"/>
      <c r="K38" s="842"/>
      <c r="L38" s="842"/>
      <c r="M38" s="842"/>
      <c r="N38" s="842"/>
      <c r="O38" s="842"/>
      <c r="P38" s="843"/>
      <c r="Q38" s="844">
        <v>53</v>
      </c>
      <c r="R38" s="845"/>
      <c r="S38" s="845"/>
      <c r="T38" s="845"/>
      <c r="U38" s="845"/>
      <c r="V38" s="845">
        <v>53</v>
      </c>
      <c r="W38" s="845"/>
      <c r="X38" s="845"/>
      <c r="Y38" s="845"/>
      <c r="Z38" s="845"/>
      <c r="AA38" s="845" t="s">
        <v>608</v>
      </c>
      <c r="AB38" s="845"/>
      <c r="AC38" s="845"/>
      <c r="AD38" s="845"/>
      <c r="AE38" s="846"/>
      <c r="AF38" s="847" t="s">
        <v>409</v>
      </c>
      <c r="AG38" s="848"/>
      <c r="AH38" s="848"/>
      <c r="AI38" s="848"/>
      <c r="AJ38" s="849"/>
      <c r="AK38" s="916">
        <v>26</v>
      </c>
      <c r="AL38" s="917"/>
      <c r="AM38" s="917"/>
      <c r="AN38" s="917"/>
      <c r="AO38" s="917"/>
      <c r="AP38" s="917" t="s">
        <v>608</v>
      </c>
      <c r="AQ38" s="917"/>
      <c r="AR38" s="917"/>
      <c r="AS38" s="917"/>
      <c r="AT38" s="917"/>
      <c r="AU38" s="917" t="s">
        <v>608</v>
      </c>
      <c r="AV38" s="917"/>
      <c r="AW38" s="917"/>
      <c r="AX38" s="917"/>
      <c r="AY38" s="917"/>
      <c r="AZ38" s="918" t="s">
        <v>609</v>
      </c>
      <c r="BA38" s="918"/>
      <c r="BB38" s="918"/>
      <c r="BC38" s="918"/>
      <c r="BD38" s="918"/>
      <c r="BE38" s="914" t="s">
        <v>418</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4703</v>
      </c>
      <c r="AG63" s="928"/>
      <c r="AH63" s="928"/>
      <c r="AI63" s="928"/>
      <c r="AJ63" s="929"/>
      <c r="AK63" s="930"/>
      <c r="AL63" s="925"/>
      <c r="AM63" s="925"/>
      <c r="AN63" s="925"/>
      <c r="AO63" s="925"/>
      <c r="AP63" s="928">
        <f>SUM(AP28:AT62)</f>
        <v>16434</v>
      </c>
      <c r="AQ63" s="928"/>
      <c r="AR63" s="928"/>
      <c r="AS63" s="928"/>
      <c r="AT63" s="928"/>
      <c r="AU63" s="928">
        <f>SUM(AU28:AY62)</f>
        <v>11454</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431</v>
      </c>
      <c r="AL66" s="827"/>
      <c r="AM66" s="827"/>
      <c r="AN66" s="827"/>
      <c r="AO66" s="828"/>
      <c r="AP66" s="803" t="s">
        <v>432</v>
      </c>
      <c r="AQ66" s="804"/>
      <c r="AR66" s="804"/>
      <c r="AS66" s="804"/>
      <c r="AT66" s="805"/>
      <c r="AU66" s="803" t="s">
        <v>433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595</v>
      </c>
      <c r="C68" s="956"/>
      <c r="D68" s="956"/>
      <c r="E68" s="956"/>
      <c r="F68" s="956"/>
      <c r="G68" s="956"/>
      <c r="H68" s="956"/>
      <c r="I68" s="956"/>
      <c r="J68" s="956"/>
      <c r="K68" s="956"/>
      <c r="L68" s="956"/>
      <c r="M68" s="956"/>
      <c r="N68" s="956"/>
      <c r="O68" s="956"/>
      <c r="P68" s="957"/>
      <c r="Q68" s="958">
        <v>21</v>
      </c>
      <c r="R68" s="952"/>
      <c r="S68" s="952"/>
      <c r="T68" s="952"/>
      <c r="U68" s="952"/>
      <c r="V68" s="952">
        <v>20</v>
      </c>
      <c r="W68" s="952"/>
      <c r="X68" s="952"/>
      <c r="Y68" s="952"/>
      <c r="Z68" s="952"/>
      <c r="AA68" s="952">
        <v>0</v>
      </c>
      <c r="AB68" s="952"/>
      <c r="AC68" s="952"/>
      <c r="AD68" s="952"/>
      <c r="AE68" s="952"/>
      <c r="AF68" s="952">
        <v>0</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596</v>
      </c>
      <c r="C69" s="960"/>
      <c r="D69" s="960"/>
      <c r="E69" s="960"/>
      <c r="F69" s="960"/>
      <c r="G69" s="960"/>
      <c r="H69" s="960"/>
      <c r="I69" s="960"/>
      <c r="J69" s="960"/>
      <c r="K69" s="960"/>
      <c r="L69" s="960"/>
      <c r="M69" s="960"/>
      <c r="N69" s="960"/>
      <c r="O69" s="960"/>
      <c r="P69" s="961"/>
      <c r="Q69" s="962">
        <v>1084</v>
      </c>
      <c r="R69" s="917"/>
      <c r="S69" s="917"/>
      <c r="T69" s="917"/>
      <c r="U69" s="917"/>
      <c r="V69" s="917">
        <v>1064</v>
      </c>
      <c r="W69" s="917"/>
      <c r="X69" s="917"/>
      <c r="Y69" s="917"/>
      <c r="Z69" s="917"/>
      <c r="AA69" s="917">
        <v>20</v>
      </c>
      <c r="AB69" s="917"/>
      <c r="AC69" s="917"/>
      <c r="AD69" s="917"/>
      <c r="AE69" s="917"/>
      <c r="AF69" s="917">
        <v>20</v>
      </c>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597</v>
      </c>
      <c r="C70" s="960"/>
      <c r="D70" s="960"/>
      <c r="E70" s="960"/>
      <c r="F70" s="960"/>
      <c r="G70" s="960"/>
      <c r="H70" s="960"/>
      <c r="I70" s="960"/>
      <c r="J70" s="960"/>
      <c r="K70" s="960"/>
      <c r="L70" s="960"/>
      <c r="M70" s="960"/>
      <c r="N70" s="960"/>
      <c r="O70" s="960"/>
      <c r="P70" s="961"/>
      <c r="Q70" s="962">
        <v>89</v>
      </c>
      <c r="R70" s="917"/>
      <c r="S70" s="917"/>
      <c r="T70" s="917"/>
      <c r="U70" s="917"/>
      <c r="V70" s="917">
        <v>82</v>
      </c>
      <c r="W70" s="917"/>
      <c r="X70" s="917"/>
      <c r="Y70" s="917"/>
      <c r="Z70" s="917"/>
      <c r="AA70" s="917">
        <v>7</v>
      </c>
      <c r="AB70" s="917"/>
      <c r="AC70" s="917"/>
      <c r="AD70" s="917"/>
      <c r="AE70" s="917"/>
      <c r="AF70" s="917">
        <v>7</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598</v>
      </c>
      <c r="C71" s="960"/>
      <c r="D71" s="960"/>
      <c r="E71" s="960"/>
      <c r="F71" s="960"/>
      <c r="G71" s="960"/>
      <c r="H71" s="960"/>
      <c r="I71" s="960"/>
      <c r="J71" s="960"/>
      <c r="K71" s="960"/>
      <c r="L71" s="960"/>
      <c r="M71" s="960"/>
      <c r="N71" s="960"/>
      <c r="O71" s="960"/>
      <c r="P71" s="961"/>
      <c r="Q71" s="962">
        <v>163</v>
      </c>
      <c r="R71" s="917"/>
      <c r="S71" s="917"/>
      <c r="T71" s="917"/>
      <c r="U71" s="917"/>
      <c r="V71" s="917">
        <v>148</v>
      </c>
      <c r="W71" s="917"/>
      <c r="X71" s="917"/>
      <c r="Y71" s="917"/>
      <c r="Z71" s="917"/>
      <c r="AA71" s="917">
        <v>15</v>
      </c>
      <c r="AB71" s="917"/>
      <c r="AC71" s="917"/>
      <c r="AD71" s="917"/>
      <c r="AE71" s="917"/>
      <c r="AF71" s="917">
        <v>15</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599</v>
      </c>
      <c r="C72" s="960"/>
      <c r="D72" s="960"/>
      <c r="E72" s="960"/>
      <c r="F72" s="960"/>
      <c r="G72" s="960"/>
      <c r="H72" s="960"/>
      <c r="I72" s="960"/>
      <c r="J72" s="960"/>
      <c r="K72" s="960"/>
      <c r="L72" s="960"/>
      <c r="M72" s="960"/>
      <c r="N72" s="960"/>
      <c r="O72" s="960"/>
      <c r="P72" s="961"/>
      <c r="Q72" s="962">
        <v>490</v>
      </c>
      <c r="R72" s="917"/>
      <c r="S72" s="917"/>
      <c r="T72" s="917"/>
      <c r="U72" s="917"/>
      <c r="V72" s="917">
        <v>454</v>
      </c>
      <c r="W72" s="917"/>
      <c r="X72" s="917"/>
      <c r="Y72" s="917"/>
      <c r="Z72" s="917"/>
      <c r="AA72" s="917">
        <v>36</v>
      </c>
      <c r="AB72" s="917"/>
      <c r="AC72" s="917"/>
      <c r="AD72" s="917"/>
      <c r="AE72" s="917"/>
      <c r="AF72" s="917">
        <v>36</v>
      </c>
      <c r="AG72" s="917"/>
      <c r="AH72" s="917"/>
      <c r="AI72" s="917"/>
      <c r="AJ72" s="917"/>
      <c r="AK72" s="917"/>
      <c r="AL72" s="917"/>
      <c r="AM72" s="917"/>
      <c r="AN72" s="917"/>
      <c r="AO72" s="917"/>
      <c r="AP72" s="917">
        <v>47</v>
      </c>
      <c r="AQ72" s="917"/>
      <c r="AR72" s="917"/>
      <c r="AS72" s="917"/>
      <c r="AT72" s="917"/>
      <c r="AU72" s="917">
        <v>35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600</v>
      </c>
      <c r="C73" s="960"/>
      <c r="D73" s="960"/>
      <c r="E73" s="960"/>
      <c r="F73" s="960"/>
      <c r="G73" s="960"/>
      <c r="H73" s="960"/>
      <c r="I73" s="960"/>
      <c r="J73" s="960"/>
      <c r="K73" s="960"/>
      <c r="L73" s="960"/>
      <c r="M73" s="960"/>
      <c r="N73" s="960"/>
      <c r="O73" s="960"/>
      <c r="P73" s="961"/>
      <c r="Q73" s="962">
        <v>4</v>
      </c>
      <c r="R73" s="917"/>
      <c r="S73" s="917"/>
      <c r="T73" s="917"/>
      <c r="U73" s="917"/>
      <c r="V73" s="917">
        <v>4</v>
      </c>
      <c r="W73" s="917"/>
      <c r="X73" s="917"/>
      <c r="Y73" s="917"/>
      <c r="Z73" s="917"/>
      <c r="AA73" s="917">
        <v>1</v>
      </c>
      <c r="AB73" s="917"/>
      <c r="AC73" s="917"/>
      <c r="AD73" s="917"/>
      <c r="AE73" s="917"/>
      <c r="AF73" s="917">
        <v>1</v>
      </c>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601</v>
      </c>
      <c r="C74" s="960"/>
      <c r="D74" s="960"/>
      <c r="E74" s="960"/>
      <c r="F74" s="960"/>
      <c r="G74" s="960"/>
      <c r="H74" s="960"/>
      <c r="I74" s="960"/>
      <c r="J74" s="960"/>
      <c r="K74" s="960"/>
      <c r="L74" s="960"/>
      <c r="M74" s="960"/>
      <c r="N74" s="960"/>
      <c r="O74" s="960"/>
      <c r="P74" s="961"/>
      <c r="Q74" s="962">
        <v>1</v>
      </c>
      <c r="R74" s="917"/>
      <c r="S74" s="917"/>
      <c r="T74" s="917"/>
      <c r="U74" s="917"/>
      <c r="V74" s="917">
        <v>0</v>
      </c>
      <c r="W74" s="917"/>
      <c r="X74" s="917"/>
      <c r="Y74" s="917"/>
      <c r="Z74" s="917"/>
      <c r="AA74" s="917">
        <v>1</v>
      </c>
      <c r="AB74" s="917"/>
      <c r="AC74" s="917"/>
      <c r="AD74" s="917"/>
      <c r="AE74" s="917"/>
      <c r="AF74" s="917">
        <v>1</v>
      </c>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602</v>
      </c>
      <c r="C75" s="960"/>
      <c r="D75" s="960"/>
      <c r="E75" s="960"/>
      <c r="F75" s="960"/>
      <c r="G75" s="960"/>
      <c r="H75" s="960"/>
      <c r="I75" s="960"/>
      <c r="J75" s="960"/>
      <c r="K75" s="960"/>
      <c r="L75" s="960"/>
      <c r="M75" s="960"/>
      <c r="N75" s="960"/>
      <c r="O75" s="960"/>
      <c r="P75" s="961"/>
      <c r="Q75" s="965">
        <v>3</v>
      </c>
      <c r="R75" s="966"/>
      <c r="S75" s="966"/>
      <c r="T75" s="966"/>
      <c r="U75" s="916"/>
      <c r="V75" s="967">
        <v>1</v>
      </c>
      <c r="W75" s="966"/>
      <c r="X75" s="966"/>
      <c r="Y75" s="966"/>
      <c r="Z75" s="916"/>
      <c r="AA75" s="967">
        <v>2</v>
      </c>
      <c r="AB75" s="966"/>
      <c r="AC75" s="966"/>
      <c r="AD75" s="966"/>
      <c r="AE75" s="916"/>
      <c r="AF75" s="967">
        <v>2</v>
      </c>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603</v>
      </c>
      <c r="C76" s="960"/>
      <c r="D76" s="960"/>
      <c r="E76" s="960"/>
      <c r="F76" s="960"/>
      <c r="G76" s="960"/>
      <c r="H76" s="960"/>
      <c r="I76" s="960"/>
      <c r="J76" s="960"/>
      <c r="K76" s="960"/>
      <c r="L76" s="960"/>
      <c r="M76" s="960"/>
      <c r="N76" s="960"/>
      <c r="O76" s="960"/>
      <c r="P76" s="961"/>
      <c r="Q76" s="965">
        <v>55</v>
      </c>
      <c r="R76" s="966"/>
      <c r="S76" s="966"/>
      <c r="T76" s="966"/>
      <c r="U76" s="916"/>
      <c r="V76" s="967">
        <v>43</v>
      </c>
      <c r="W76" s="966"/>
      <c r="X76" s="966"/>
      <c r="Y76" s="966"/>
      <c r="Z76" s="916"/>
      <c r="AA76" s="967">
        <v>12</v>
      </c>
      <c r="AB76" s="966"/>
      <c r="AC76" s="966"/>
      <c r="AD76" s="966"/>
      <c r="AE76" s="916"/>
      <c r="AF76" s="967">
        <v>12</v>
      </c>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604</v>
      </c>
      <c r="C77" s="960"/>
      <c r="D77" s="960"/>
      <c r="E77" s="960"/>
      <c r="F77" s="960"/>
      <c r="G77" s="960"/>
      <c r="H77" s="960"/>
      <c r="I77" s="960"/>
      <c r="J77" s="960"/>
      <c r="K77" s="960"/>
      <c r="L77" s="960"/>
      <c r="M77" s="960"/>
      <c r="N77" s="960"/>
      <c r="O77" s="960"/>
      <c r="P77" s="961"/>
      <c r="Q77" s="965">
        <v>144</v>
      </c>
      <c r="R77" s="966"/>
      <c r="S77" s="966"/>
      <c r="T77" s="966"/>
      <c r="U77" s="916"/>
      <c r="V77" s="967">
        <v>72</v>
      </c>
      <c r="W77" s="966"/>
      <c r="X77" s="966"/>
      <c r="Y77" s="966"/>
      <c r="Z77" s="916"/>
      <c r="AA77" s="967">
        <v>73</v>
      </c>
      <c r="AB77" s="966"/>
      <c r="AC77" s="966"/>
      <c r="AD77" s="966"/>
      <c r="AE77" s="916"/>
      <c r="AF77" s="967">
        <v>73</v>
      </c>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605</v>
      </c>
      <c r="C78" s="960"/>
      <c r="D78" s="960"/>
      <c r="E78" s="960"/>
      <c r="F78" s="960"/>
      <c r="G78" s="960"/>
      <c r="H78" s="960"/>
      <c r="I78" s="960"/>
      <c r="J78" s="960"/>
      <c r="K78" s="960"/>
      <c r="L78" s="960"/>
      <c r="M78" s="960"/>
      <c r="N78" s="960"/>
      <c r="O78" s="960"/>
      <c r="P78" s="961"/>
      <c r="Q78" s="962">
        <v>80</v>
      </c>
      <c r="R78" s="917"/>
      <c r="S78" s="917"/>
      <c r="T78" s="917"/>
      <c r="U78" s="917"/>
      <c r="V78" s="917">
        <v>70</v>
      </c>
      <c r="W78" s="917"/>
      <c r="X78" s="917"/>
      <c r="Y78" s="917"/>
      <c r="Z78" s="917"/>
      <c r="AA78" s="917">
        <v>10</v>
      </c>
      <c r="AB78" s="917"/>
      <c r="AC78" s="917"/>
      <c r="AD78" s="917"/>
      <c r="AE78" s="917"/>
      <c r="AF78" s="917">
        <v>10</v>
      </c>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606</v>
      </c>
      <c r="C79" s="960"/>
      <c r="D79" s="960"/>
      <c r="E79" s="960"/>
      <c r="F79" s="960"/>
      <c r="G79" s="960"/>
      <c r="H79" s="960"/>
      <c r="I79" s="960"/>
      <c r="J79" s="960"/>
      <c r="K79" s="960"/>
      <c r="L79" s="960"/>
      <c r="M79" s="960"/>
      <c r="N79" s="960"/>
      <c r="O79" s="960"/>
      <c r="P79" s="961"/>
      <c r="Q79" s="962">
        <v>221014</v>
      </c>
      <c r="R79" s="917"/>
      <c r="S79" s="917"/>
      <c r="T79" s="917"/>
      <c r="U79" s="917"/>
      <c r="V79" s="917">
        <v>207450</v>
      </c>
      <c r="W79" s="917"/>
      <c r="X79" s="917"/>
      <c r="Y79" s="917"/>
      <c r="Z79" s="917"/>
      <c r="AA79" s="917">
        <v>13564</v>
      </c>
      <c r="AB79" s="917"/>
      <c r="AC79" s="917"/>
      <c r="AD79" s="917"/>
      <c r="AE79" s="917"/>
      <c r="AF79" s="917">
        <v>13564</v>
      </c>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607</v>
      </c>
      <c r="C80" s="960"/>
      <c r="D80" s="960"/>
      <c r="E80" s="960"/>
      <c r="F80" s="960"/>
      <c r="G80" s="960"/>
      <c r="H80" s="960"/>
      <c r="I80" s="960"/>
      <c r="J80" s="960"/>
      <c r="K80" s="960"/>
      <c r="L80" s="960"/>
      <c r="M80" s="960"/>
      <c r="N80" s="960"/>
      <c r="O80" s="960"/>
      <c r="P80" s="961"/>
      <c r="Q80" s="962">
        <v>970</v>
      </c>
      <c r="R80" s="917"/>
      <c r="S80" s="917"/>
      <c r="T80" s="917"/>
      <c r="U80" s="917"/>
      <c r="V80" s="917">
        <v>1158</v>
      </c>
      <c r="W80" s="917"/>
      <c r="X80" s="917"/>
      <c r="Y80" s="917"/>
      <c r="Z80" s="917"/>
      <c r="AA80" s="917">
        <v>-188</v>
      </c>
      <c r="AB80" s="917"/>
      <c r="AC80" s="917"/>
      <c r="AD80" s="917"/>
      <c r="AE80" s="917"/>
      <c r="AF80" s="917">
        <v>1605</v>
      </c>
      <c r="AG80" s="917"/>
      <c r="AH80" s="917"/>
      <c r="AI80" s="917"/>
      <c r="AJ80" s="917"/>
      <c r="AK80" s="917"/>
      <c r="AL80" s="917"/>
      <c r="AM80" s="917"/>
      <c r="AN80" s="917"/>
      <c r="AO80" s="917"/>
      <c r="AP80" s="917">
        <v>1380</v>
      </c>
      <c r="AQ80" s="917"/>
      <c r="AR80" s="917"/>
      <c r="AS80" s="917"/>
      <c r="AT80" s="917"/>
      <c r="AU80" s="917">
        <v>400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15346</v>
      </c>
      <c r="AG88" s="928"/>
      <c r="AH88" s="928"/>
      <c r="AI88" s="928"/>
      <c r="AJ88" s="928"/>
      <c r="AK88" s="925"/>
      <c r="AL88" s="925"/>
      <c r="AM88" s="925"/>
      <c r="AN88" s="925"/>
      <c r="AO88" s="925"/>
      <c r="AP88" s="928">
        <f>SUM(AP68:AT87)</f>
        <v>1427</v>
      </c>
      <c r="AQ88" s="928"/>
      <c r="AR88" s="928"/>
      <c r="AS88" s="928"/>
      <c r="AT88" s="928"/>
      <c r="AU88" s="928">
        <f>SUM(AU68:AY87)</f>
        <v>435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442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443</v>
      </c>
      <c r="AB109" s="981"/>
      <c r="AC109" s="981"/>
      <c r="AD109" s="981"/>
      <c r="AE109" s="982"/>
      <c r="AF109" s="980" t="s">
        <v>444</v>
      </c>
      <c r="AG109" s="981"/>
      <c r="AH109" s="981"/>
      <c r="AI109" s="981"/>
      <c r="AJ109" s="982"/>
      <c r="AK109" s="980" t="s">
        <v>309</v>
      </c>
      <c r="AL109" s="981"/>
      <c r="AM109" s="981"/>
      <c r="AN109" s="981"/>
      <c r="AO109" s="982"/>
      <c r="AP109" s="980" t="s">
        <v>445</v>
      </c>
      <c r="AQ109" s="981"/>
      <c r="AR109" s="981"/>
      <c r="AS109" s="981"/>
      <c r="AT109" s="983"/>
      <c r="AU109" s="1000" t="s">
        <v>442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443</v>
      </c>
      <c r="BR109" s="981"/>
      <c r="BS109" s="981"/>
      <c r="BT109" s="981"/>
      <c r="BU109" s="982"/>
      <c r="BV109" s="980" t="s">
        <v>444</v>
      </c>
      <c r="BW109" s="981"/>
      <c r="BX109" s="981"/>
      <c r="BY109" s="981"/>
      <c r="BZ109" s="982"/>
      <c r="CA109" s="980" t="s">
        <v>309</v>
      </c>
      <c r="CB109" s="981"/>
      <c r="CC109" s="981"/>
      <c r="CD109" s="981"/>
      <c r="CE109" s="982"/>
      <c r="CF109" s="1001" t="s">
        <v>445</v>
      </c>
      <c r="CG109" s="1001"/>
      <c r="CH109" s="1001"/>
      <c r="CI109" s="1001"/>
      <c r="CJ109" s="1001"/>
      <c r="CK109" s="980" t="s">
        <v>446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443</v>
      </c>
      <c r="DH109" s="981"/>
      <c r="DI109" s="981"/>
      <c r="DJ109" s="981"/>
      <c r="DK109" s="982"/>
      <c r="DL109" s="980" t="s">
        <v>444</v>
      </c>
      <c r="DM109" s="981"/>
      <c r="DN109" s="981"/>
      <c r="DO109" s="981"/>
      <c r="DP109" s="982"/>
      <c r="DQ109" s="980" t="s">
        <v>309</v>
      </c>
      <c r="DR109" s="981"/>
      <c r="DS109" s="981"/>
      <c r="DT109" s="981"/>
      <c r="DU109" s="982"/>
      <c r="DV109" s="980" t="s">
        <v>445</v>
      </c>
      <c r="DW109" s="981"/>
      <c r="DX109" s="981"/>
      <c r="DY109" s="981"/>
      <c r="DZ109" s="983"/>
    </row>
    <row r="110" spans="1:131" s="248" customFormat="1" ht="26.25" customHeight="1">
      <c r="A110" s="984" t="s">
        <v>447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2281816</v>
      </c>
      <c r="AB110" s="988"/>
      <c r="AC110" s="988"/>
      <c r="AD110" s="988"/>
      <c r="AE110" s="989"/>
      <c r="AF110" s="990">
        <v>2252765</v>
      </c>
      <c r="AG110" s="988"/>
      <c r="AH110" s="988"/>
      <c r="AI110" s="988"/>
      <c r="AJ110" s="989"/>
      <c r="AK110" s="990">
        <v>2261151</v>
      </c>
      <c r="AL110" s="988"/>
      <c r="AM110" s="988"/>
      <c r="AN110" s="988"/>
      <c r="AO110" s="989"/>
      <c r="AP110" s="991">
        <v>24.5</v>
      </c>
      <c r="AQ110" s="992"/>
      <c r="AR110" s="992"/>
      <c r="AS110" s="992"/>
      <c r="AT110" s="993"/>
      <c r="AU110" s="994" t="s">
        <v>73</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v>22396374</v>
      </c>
      <c r="BR110" s="1023"/>
      <c r="BS110" s="1023"/>
      <c r="BT110" s="1023"/>
      <c r="BU110" s="1023"/>
      <c r="BV110" s="1023">
        <v>23859358</v>
      </c>
      <c r="BW110" s="1023"/>
      <c r="BX110" s="1023"/>
      <c r="BY110" s="1023"/>
      <c r="BZ110" s="1023"/>
      <c r="CA110" s="1023">
        <v>24320187</v>
      </c>
      <c r="CB110" s="1023"/>
      <c r="CC110" s="1023"/>
      <c r="CD110" s="1023"/>
      <c r="CE110" s="1023"/>
      <c r="CF110" s="1037">
        <v>263.39999999999998</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451</v>
      </c>
      <c r="DH110" s="1023"/>
      <c r="DI110" s="1023"/>
      <c r="DJ110" s="1023"/>
      <c r="DK110" s="1023"/>
      <c r="DL110" s="1023" t="s">
        <v>424</v>
      </c>
      <c r="DM110" s="1023"/>
      <c r="DN110" s="1023"/>
      <c r="DO110" s="1023"/>
      <c r="DP110" s="1023"/>
      <c r="DQ110" s="1023" t="s">
        <v>451</v>
      </c>
      <c r="DR110" s="1023"/>
      <c r="DS110" s="1023"/>
      <c r="DT110" s="1023"/>
      <c r="DU110" s="1023"/>
      <c r="DV110" s="1024" t="s">
        <v>451</v>
      </c>
      <c r="DW110" s="1024"/>
      <c r="DX110" s="1024"/>
      <c r="DY110" s="1024"/>
      <c r="DZ110" s="1025"/>
    </row>
    <row r="111" spans="1:131" s="248" customFormat="1" ht="26.25" customHeight="1">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424</v>
      </c>
      <c r="AB111" s="1030"/>
      <c r="AC111" s="1030"/>
      <c r="AD111" s="1030"/>
      <c r="AE111" s="1031"/>
      <c r="AF111" s="1032" t="s">
        <v>424</v>
      </c>
      <c r="AG111" s="1030"/>
      <c r="AH111" s="1030"/>
      <c r="AI111" s="1030"/>
      <c r="AJ111" s="1031"/>
      <c r="AK111" s="1032" t="s">
        <v>451</v>
      </c>
      <c r="AL111" s="1030"/>
      <c r="AM111" s="1030"/>
      <c r="AN111" s="1030"/>
      <c r="AO111" s="1031"/>
      <c r="AP111" s="1033" t="s">
        <v>424</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197975</v>
      </c>
      <c r="BR111" s="1016"/>
      <c r="BS111" s="1016"/>
      <c r="BT111" s="1016"/>
      <c r="BU111" s="1016"/>
      <c r="BV111" s="1016">
        <v>139061</v>
      </c>
      <c r="BW111" s="1016"/>
      <c r="BX111" s="1016"/>
      <c r="BY111" s="1016"/>
      <c r="BZ111" s="1016"/>
      <c r="CA111" s="1016">
        <v>103303</v>
      </c>
      <c r="CB111" s="1016"/>
      <c r="CC111" s="1016"/>
      <c r="CD111" s="1016"/>
      <c r="CE111" s="1016"/>
      <c r="CF111" s="1010">
        <v>1.1000000000000001</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424</v>
      </c>
      <c r="DM111" s="1016"/>
      <c r="DN111" s="1016"/>
      <c r="DO111" s="1016"/>
      <c r="DP111" s="1016"/>
      <c r="DQ111" s="1016" t="s">
        <v>451</v>
      </c>
      <c r="DR111" s="1016"/>
      <c r="DS111" s="1016"/>
      <c r="DT111" s="1016"/>
      <c r="DU111" s="1016"/>
      <c r="DV111" s="1017" t="s">
        <v>424</v>
      </c>
      <c r="DW111" s="1017"/>
      <c r="DX111" s="1017"/>
      <c r="DY111" s="1017"/>
      <c r="DZ111" s="1018"/>
    </row>
    <row r="112" spans="1:131" s="248" customFormat="1" ht="26.25" customHeight="1">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424</v>
      </c>
      <c r="AB112" s="1055"/>
      <c r="AC112" s="1055"/>
      <c r="AD112" s="1055"/>
      <c r="AE112" s="1056"/>
      <c r="AF112" s="1057" t="s">
        <v>451</v>
      </c>
      <c r="AG112" s="1055"/>
      <c r="AH112" s="1055"/>
      <c r="AI112" s="1055"/>
      <c r="AJ112" s="1056"/>
      <c r="AK112" s="1057" t="s">
        <v>424</v>
      </c>
      <c r="AL112" s="1055"/>
      <c r="AM112" s="1055"/>
      <c r="AN112" s="1055"/>
      <c r="AO112" s="1056"/>
      <c r="AP112" s="1058" t="s">
        <v>451</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12481267</v>
      </c>
      <c r="BR112" s="1016"/>
      <c r="BS112" s="1016"/>
      <c r="BT112" s="1016"/>
      <c r="BU112" s="1016"/>
      <c r="BV112" s="1016">
        <v>11450389</v>
      </c>
      <c r="BW112" s="1016"/>
      <c r="BX112" s="1016"/>
      <c r="BY112" s="1016"/>
      <c r="BZ112" s="1016"/>
      <c r="CA112" s="1016">
        <v>11454592</v>
      </c>
      <c r="CB112" s="1016"/>
      <c r="CC112" s="1016"/>
      <c r="CD112" s="1016"/>
      <c r="CE112" s="1016"/>
      <c r="CF112" s="1010">
        <v>124.1</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424</v>
      </c>
      <c r="DH112" s="1016"/>
      <c r="DI112" s="1016"/>
      <c r="DJ112" s="1016"/>
      <c r="DK112" s="1016"/>
      <c r="DL112" s="1016" t="s">
        <v>424</v>
      </c>
      <c r="DM112" s="1016"/>
      <c r="DN112" s="1016"/>
      <c r="DO112" s="1016"/>
      <c r="DP112" s="1016"/>
      <c r="DQ112" s="1016" t="s">
        <v>235</v>
      </c>
      <c r="DR112" s="1016"/>
      <c r="DS112" s="1016"/>
      <c r="DT112" s="1016"/>
      <c r="DU112" s="1016"/>
      <c r="DV112" s="1017" t="s">
        <v>424</v>
      </c>
      <c r="DW112" s="1017"/>
      <c r="DX112" s="1017"/>
      <c r="DY112" s="1017"/>
      <c r="DZ112" s="1018"/>
    </row>
    <row r="113" spans="1:130" s="248" customFormat="1" ht="26.25" customHeight="1">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959103</v>
      </c>
      <c r="AB113" s="1030"/>
      <c r="AC113" s="1030"/>
      <c r="AD113" s="1030"/>
      <c r="AE113" s="1031"/>
      <c r="AF113" s="1032">
        <v>1081134</v>
      </c>
      <c r="AG113" s="1030"/>
      <c r="AH113" s="1030"/>
      <c r="AI113" s="1030"/>
      <c r="AJ113" s="1031"/>
      <c r="AK113" s="1032">
        <v>1103781</v>
      </c>
      <c r="AL113" s="1030"/>
      <c r="AM113" s="1030"/>
      <c r="AN113" s="1030"/>
      <c r="AO113" s="1031"/>
      <c r="AP113" s="1033">
        <v>12</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142392</v>
      </c>
      <c r="BR113" s="1016"/>
      <c r="BS113" s="1016"/>
      <c r="BT113" s="1016"/>
      <c r="BU113" s="1016"/>
      <c r="BV113" s="1016">
        <v>215394</v>
      </c>
      <c r="BW113" s="1016"/>
      <c r="BX113" s="1016"/>
      <c r="BY113" s="1016"/>
      <c r="BZ113" s="1016"/>
      <c r="CA113" s="1016">
        <v>435627</v>
      </c>
      <c r="CB113" s="1016"/>
      <c r="CC113" s="1016"/>
      <c r="CD113" s="1016"/>
      <c r="CE113" s="1016"/>
      <c r="CF113" s="1010">
        <v>4.7</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451</v>
      </c>
      <c r="DH113" s="1055"/>
      <c r="DI113" s="1055"/>
      <c r="DJ113" s="1055"/>
      <c r="DK113" s="1056"/>
      <c r="DL113" s="1057" t="s">
        <v>235</v>
      </c>
      <c r="DM113" s="1055"/>
      <c r="DN113" s="1055"/>
      <c r="DO113" s="1055"/>
      <c r="DP113" s="1056"/>
      <c r="DQ113" s="1057" t="s">
        <v>451</v>
      </c>
      <c r="DR113" s="1055"/>
      <c r="DS113" s="1055"/>
      <c r="DT113" s="1055"/>
      <c r="DU113" s="1056"/>
      <c r="DV113" s="1058" t="s">
        <v>424</v>
      </c>
      <c r="DW113" s="1059"/>
      <c r="DX113" s="1059"/>
      <c r="DY113" s="1059"/>
      <c r="DZ113" s="1060"/>
    </row>
    <row r="114" spans="1:130" s="248" customFormat="1" ht="26.25" customHeight="1">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5907</v>
      </c>
      <c r="AB114" s="1055"/>
      <c r="AC114" s="1055"/>
      <c r="AD114" s="1055"/>
      <c r="AE114" s="1056"/>
      <c r="AF114" s="1057">
        <v>3105</v>
      </c>
      <c r="AG114" s="1055"/>
      <c r="AH114" s="1055"/>
      <c r="AI114" s="1055"/>
      <c r="AJ114" s="1056"/>
      <c r="AK114" s="1057">
        <v>3058</v>
      </c>
      <c r="AL114" s="1055"/>
      <c r="AM114" s="1055"/>
      <c r="AN114" s="1055"/>
      <c r="AO114" s="1056"/>
      <c r="AP114" s="1058">
        <v>0</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2212416</v>
      </c>
      <c r="BR114" s="1016"/>
      <c r="BS114" s="1016"/>
      <c r="BT114" s="1016"/>
      <c r="BU114" s="1016"/>
      <c r="BV114" s="1016">
        <v>2253555</v>
      </c>
      <c r="BW114" s="1016"/>
      <c r="BX114" s="1016"/>
      <c r="BY114" s="1016"/>
      <c r="BZ114" s="1016"/>
      <c r="CA114" s="1016">
        <v>2280055</v>
      </c>
      <c r="CB114" s="1016"/>
      <c r="CC114" s="1016"/>
      <c r="CD114" s="1016"/>
      <c r="CE114" s="1016"/>
      <c r="CF114" s="1010">
        <v>24.7</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424</v>
      </c>
      <c r="DH114" s="1055"/>
      <c r="DI114" s="1055"/>
      <c r="DJ114" s="1055"/>
      <c r="DK114" s="1056"/>
      <c r="DL114" s="1057" t="s">
        <v>424</v>
      </c>
      <c r="DM114" s="1055"/>
      <c r="DN114" s="1055"/>
      <c r="DO114" s="1055"/>
      <c r="DP114" s="1056"/>
      <c r="DQ114" s="1057" t="s">
        <v>424</v>
      </c>
      <c r="DR114" s="1055"/>
      <c r="DS114" s="1055"/>
      <c r="DT114" s="1055"/>
      <c r="DU114" s="1056"/>
      <c r="DV114" s="1058" t="s">
        <v>424</v>
      </c>
      <c r="DW114" s="1059"/>
      <c r="DX114" s="1059"/>
      <c r="DY114" s="1059"/>
      <c r="DZ114" s="1060"/>
    </row>
    <row r="115" spans="1:130" s="248" customFormat="1" ht="26.25" customHeight="1">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77709</v>
      </c>
      <c r="AB115" s="1030"/>
      <c r="AC115" s="1030"/>
      <c r="AD115" s="1030"/>
      <c r="AE115" s="1031"/>
      <c r="AF115" s="1032">
        <v>64153</v>
      </c>
      <c r="AG115" s="1030"/>
      <c r="AH115" s="1030"/>
      <c r="AI115" s="1030"/>
      <c r="AJ115" s="1031"/>
      <c r="AK115" s="1032">
        <v>39407</v>
      </c>
      <c r="AL115" s="1030"/>
      <c r="AM115" s="1030"/>
      <c r="AN115" s="1030"/>
      <c r="AO115" s="1031"/>
      <c r="AP115" s="1033">
        <v>0.4</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v>25518</v>
      </c>
      <c r="BR115" s="1016"/>
      <c r="BS115" s="1016"/>
      <c r="BT115" s="1016"/>
      <c r="BU115" s="1016"/>
      <c r="BV115" s="1016">
        <v>25401</v>
      </c>
      <c r="BW115" s="1016"/>
      <c r="BX115" s="1016"/>
      <c r="BY115" s="1016"/>
      <c r="BZ115" s="1016"/>
      <c r="CA115" s="1016">
        <v>20687</v>
      </c>
      <c r="CB115" s="1016"/>
      <c r="CC115" s="1016"/>
      <c r="CD115" s="1016"/>
      <c r="CE115" s="1016"/>
      <c r="CF115" s="1010">
        <v>0.2</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424</v>
      </c>
      <c r="DM115" s="1055"/>
      <c r="DN115" s="1055"/>
      <c r="DO115" s="1055"/>
      <c r="DP115" s="1056"/>
      <c r="DQ115" s="1057" t="s">
        <v>424</v>
      </c>
      <c r="DR115" s="1055"/>
      <c r="DS115" s="1055"/>
      <c r="DT115" s="1055"/>
      <c r="DU115" s="1056"/>
      <c r="DV115" s="1058" t="s">
        <v>409</v>
      </c>
      <c r="DW115" s="1059"/>
      <c r="DX115" s="1059"/>
      <c r="DY115" s="1059"/>
      <c r="DZ115" s="1060"/>
    </row>
    <row r="116" spans="1:130" s="248" customFormat="1" ht="26.25" customHeight="1">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193</v>
      </c>
      <c r="AB116" s="1055"/>
      <c r="AC116" s="1055"/>
      <c r="AD116" s="1055"/>
      <c r="AE116" s="1056"/>
      <c r="AF116" s="1057">
        <v>196</v>
      </c>
      <c r="AG116" s="1055"/>
      <c r="AH116" s="1055"/>
      <c r="AI116" s="1055"/>
      <c r="AJ116" s="1056"/>
      <c r="AK116" s="1057">
        <v>457</v>
      </c>
      <c r="AL116" s="1055"/>
      <c r="AM116" s="1055"/>
      <c r="AN116" s="1055"/>
      <c r="AO116" s="1056"/>
      <c r="AP116" s="1058">
        <v>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424</v>
      </c>
      <c r="BR116" s="1016"/>
      <c r="BS116" s="1016"/>
      <c r="BT116" s="1016"/>
      <c r="BU116" s="1016"/>
      <c r="BV116" s="1016" t="s">
        <v>424</v>
      </c>
      <c r="BW116" s="1016"/>
      <c r="BX116" s="1016"/>
      <c r="BY116" s="1016"/>
      <c r="BZ116" s="1016"/>
      <c r="CA116" s="1016" t="s">
        <v>424</v>
      </c>
      <c r="CB116" s="1016"/>
      <c r="CC116" s="1016"/>
      <c r="CD116" s="1016"/>
      <c r="CE116" s="1016"/>
      <c r="CF116" s="1010" t="s">
        <v>451</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424</v>
      </c>
      <c r="DH116" s="1055"/>
      <c r="DI116" s="1055"/>
      <c r="DJ116" s="1055"/>
      <c r="DK116" s="1056"/>
      <c r="DL116" s="1057" t="s">
        <v>451</v>
      </c>
      <c r="DM116" s="1055"/>
      <c r="DN116" s="1055"/>
      <c r="DO116" s="1055"/>
      <c r="DP116" s="1056"/>
      <c r="DQ116" s="1057" t="s">
        <v>424</v>
      </c>
      <c r="DR116" s="1055"/>
      <c r="DS116" s="1055"/>
      <c r="DT116" s="1055"/>
      <c r="DU116" s="1056"/>
      <c r="DV116" s="1058" t="s">
        <v>424</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3324728</v>
      </c>
      <c r="AB117" s="1073"/>
      <c r="AC117" s="1073"/>
      <c r="AD117" s="1073"/>
      <c r="AE117" s="1074"/>
      <c r="AF117" s="1075">
        <v>3401353</v>
      </c>
      <c r="AG117" s="1073"/>
      <c r="AH117" s="1073"/>
      <c r="AI117" s="1073"/>
      <c r="AJ117" s="1074"/>
      <c r="AK117" s="1075">
        <v>3407854</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424</v>
      </c>
      <c r="BR117" s="1016"/>
      <c r="BS117" s="1016"/>
      <c r="BT117" s="1016"/>
      <c r="BU117" s="1016"/>
      <c r="BV117" s="1016" t="s">
        <v>424</v>
      </c>
      <c r="BW117" s="1016"/>
      <c r="BX117" s="1016"/>
      <c r="BY117" s="1016"/>
      <c r="BZ117" s="1016"/>
      <c r="CA117" s="1016" t="s">
        <v>451</v>
      </c>
      <c r="CB117" s="1016"/>
      <c r="CC117" s="1016"/>
      <c r="CD117" s="1016"/>
      <c r="CE117" s="1016"/>
      <c r="CF117" s="1010" t="s">
        <v>473</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451</v>
      </c>
      <c r="DM117" s="1055"/>
      <c r="DN117" s="1055"/>
      <c r="DO117" s="1055"/>
      <c r="DP117" s="1056"/>
      <c r="DQ117" s="1057" t="s">
        <v>235</v>
      </c>
      <c r="DR117" s="1055"/>
      <c r="DS117" s="1055"/>
      <c r="DT117" s="1055"/>
      <c r="DU117" s="1056"/>
      <c r="DV117" s="1058" t="s">
        <v>424</v>
      </c>
      <c r="DW117" s="1059"/>
      <c r="DX117" s="1059"/>
      <c r="DY117" s="1059"/>
      <c r="DZ117" s="1060"/>
    </row>
    <row r="118" spans="1:130" s="248" customFormat="1" ht="26.25" customHeight="1">
      <c r="A118" s="1000" t="s">
        <v>446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443</v>
      </c>
      <c r="AB118" s="981"/>
      <c r="AC118" s="981"/>
      <c r="AD118" s="981"/>
      <c r="AE118" s="982"/>
      <c r="AF118" s="980" t="s">
        <v>444</v>
      </c>
      <c r="AG118" s="981"/>
      <c r="AH118" s="981"/>
      <c r="AI118" s="981"/>
      <c r="AJ118" s="982"/>
      <c r="AK118" s="980" t="s">
        <v>309</v>
      </c>
      <c r="AL118" s="981"/>
      <c r="AM118" s="981"/>
      <c r="AN118" s="981"/>
      <c r="AO118" s="982"/>
      <c r="AP118" s="1067" t="s">
        <v>445</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473</v>
      </c>
      <c r="BR118" s="1094"/>
      <c r="BS118" s="1094"/>
      <c r="BT118" s="1094"/>
      <c r="BU118" s="1094"/>
      <c r="BV118" s="1094" t="s">
        <v>451</v>
      </c>
      <c r="BW118" s="1094"/>
      <c r="BX118" s="1094"/>
      <c r="BY118" s="1094"/>
      <c r="BZ118" s="1094"/>
      <c r="CA118" s="1094" t="s">
        <v>451</v>
      </c>
      <c r="CB118" s="1094"/>
      <c r="CC118" s="1094"/>
      <c r="CD118" s="1094"/>
      <c r="CE118" s="1094"/>
      <c r="CF118" s="1010" t="s">
        <v>424</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424</v>
      </c>
      <c r="DH118" s="1055"/>
      <c r="DI118" s="1055"/>
      <c r="DJ118" s="1055"/>
      <c r="DK118" s="1056"/>
      <c r="DL118" s="1057" t="s">
        <v>451</v>
      </c>
      <c r="DM118" s="1055"/>
      <c r="DN118" s="1055"/>
      <c r="DO118" s="1055"/>
      <c r="DP118" s="1056"/>
      <c r="DQ118" s="1057" t="s">
        <v>451</v>
      </c>
      <c r="DR118" s="1055"/>
      <c r="DS118" s="1055"/>
      <c r="DT118" s="1055"/>
      <c r="DU118" s="1056"/>
      <c r="DV118" s="1058" t="s">
        <v>424</v>
      </c>
      <c r="DW118" s="1059"/>
      <c r="DX118" s="1059"/>
      <c r="DY118" s="1059"/>
      <c r="DZ118" s="1060"/>
    </row>
    <row r="119" spans="1:130" s="248" customFormat="1" ht="26.25" customHeight="1">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451</v>
      </c>
      <c r="AB119" s="988"/>
      <c r="AC119" s="988"/>
      <c r="AD119" s="988"/>
      <c r="AE119" s="989"/>
      <c r="AF119" s="990" t="s">
        <v>424</v>
      </c>
      <c r="AG119" s="988"/>
      <c r="AH119" s="988"/>
      <c r="AI119" s="988"/>
      <c r="AJ119" s="989"/>
      <c r="AK119" s="990" t="s">
        <v>451</v>
      </c>
      <c r="AL119" s="988"/>
      <c r="AM119" s="988"/>
      <c r="AN119" s="988"/>
      <c r="AO119" s="989"/>
      <c r="AP119" s="991" t="s">
        <v>451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37455942</v>
      </c>
      <c r="BR119" s="1094"/>
      <c r="BS119" s="1094"/>
      <c r="BT119" s="1094"/>
      <c r="BU119" s="1094"/>
      <c r="BV119" s="1094">
        <v>37943158</v>
      </c>
      <c r="BW119" s="1094"/>
      <c r="BX119" s="1094"/>
      <c r="BY119" s="1094"/>
      <c r="BZ119" s="1094"/>
      <c r="CA119" s="1094">
        <v>38614451</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197975</v>
      </c>
      <c r="DH119" s="1080"/>
      <c r="DI119" s="1080"/>
      <c r="DJ119" s="1080"/>
      <c r="DK119" s="1081"/>
      <c r="DL119" s="1079">
        <v>139061</v>
      </c>
      <c r="DM119" s="1080"/>
      <c r="DN119" s="1080"/>
      <c r="DO119" s="1080"/>
      <c r="DP119" s="1081"/>
      <c r="DQ119" s="1079">
        <v>103303</v>
      </c>
      <c r="DR119" s="1080"/>
      <c r="DS119" s="1080"/>
      <c r="DT119" s="1080"/>
      <c r="DU119" s="1081"/>
      <c r="DV119" s="1082">
        <v>1.1000000000000001</v>
      </c>
      <c r="DW119" s="1083"/>
      <c r="DX119" s="1083"/>
      <c r="DY119" s="1083"/>
      <c r="DZ119" s="1084"/>
    </row>
    <row r="120" spans="1:130" s="248" customFormat="1" ht="26.25" customHeight="1">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473</v>
      </c>
      <c r="AB120" s="1055"/>
      <c r="AC120" s="1055"/>
      <c r="AD120" s="1055"/>
      <c r="AE120" s="1056"/>
      <c r="AF120" s="1057" t="s">
        <v>451</v>
      </c>
      <c r="AG120" s="1055"/>
      <c r="AH120" s="1055"/>
      <c r="AI120" s="1055"/>
      <c r="AJ120" s="1056"/>
      <c r="AK120" s="1057" t="s">
        <v>409</v>
      </c>
      <c r="AL120" s="1055"/>
      <c r="AM120" s="1055"/>
      <c r="AN120" s="1055"/>
      <c r="AO120" s="1056"/>
      <c r="AP120" s="1058" t="s">
        <v>424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4448991</v>
      </c>
      <c r="BR120" s="1023"/>
      <c r="BS120" s="1023"/>
      <c r="BT120" s="1023"/>
      <c r="BU120" s="1023"/>
      <c r="BV120" s="1023">
        <v>4620366</v>
      </c>
      <c r="BW120" s="1023"/>
      <c r="BX120" s="1023"/>
      <c r="BY120" s="1023"/>
      <c r="BZ120" s="1023"/>
      <c r="CA120" s="1023">
        <v>5365465</v>
      </c>
      <c r="CB120" s="1023"/>
      <c r="CC120" s="1023"/>
      <c r="CD120" s="1023"/>
      <c r="CE120" s="1023"/>
      <c r="CF120" s="1037">
        <v>58.1</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451</v>
      </c>
      <c r="DH120" s="1023"/>
      <c r="DI120" s="1023"/>
      <c r="DJ120" s="1023"/>
      <c r="DK120" s="1023"/>
      <c r="DL120" s="1023">
        <v>7683361</v>
      </c>
      <c r="DM120" s="1023"/>
      <c r="DN120" s="1023"/>
      <c r="DO120" s="1023"/>
      <c r="DP120" s="1023"/>
      <c r="DQ120" s="1023">
        <v>6796566</v>
      </c>
      <c r="DR120" s="1023"/>
      <c r="DS120" s="1023"/>
      <c r="DT120" s="1023"/>
      <c r="DU120" s="1023"/>
      <c r="DV120" s="1024">
        <v>73.599999999999994</v>
      </c>
      <c r="DW120" s="1024"/>
      <c r="DX120" s="1024"/>
      <c r="DY120" s="1024"/>
      <c r="DZ120" s="1025"/>
    </row>
    <row r="121" spans="1:130" s="248" customFormat="1" ht="26.25" customHeight="1">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451</v>
      </c>
      <c r="AB121" s="1055"/>
      <c r="AC121" s="1055"/>
      <c r="AD121" s="1055"/>
      <c r="AE121" s="1056"/>
      <c r="AF121" s="1057" t="s">
        <v>424</v>
      </c>
      <c r="AG121" s="1055"/>
      <c r="AH121" s="1055"/>
      <c r="AI121" s="1055"/>
      <c r="AJ121" s="1056"/>
      <c r="AK121" s="1057" t="s">
        <v>451</v>
      </c>
      <c r="AL121" s="1055"/>
      <c r="AM121" s="1055"/>
      <c r="AN121" s="1055"/>
      <c r="AO121" s="1056"/>
      <c r="AP121" s="1058" t="s">
        <v>424</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1236867</v>
      </c>
      <c r="BR121" s="1016"/>
      <c r="BS121" s="1016"/>
      <c r="BT121" s="1016"/>
      <c r="BU121" s="1016"/>
      <c r="BV121" s="1016">
        <v>972013</v>
      </c>
      <c r="BW121" s="1016"/>
      <c r="BX121" s="1016"/>
      <c r="BY121" s="1016"/>
      <c r="BZ121" s="1016"/>
      <c r="CA121" s="1016">
        <v>783816</v>
      </c>
      <c r="CB121" s="1016"/>
      <c r="CC121" s="1016"/>
      <c r="CD121" s="1016"/>
      <c r="CE121" s="1016"/>
      <c r="CF121" s="1010">
        <v>8.5</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3407627</v>
      </c>
      <c r="DH121" s="1016"/>
      <c r="DI121" s="1016"/>
      <c r="DJ121" s="1016"/>
      <c r="DK121" s="1016"/>
      <c r="DL121" s="1016">
        <v>3215177</v>
      </c>
      <c r="DM121" s="1016"/>
      <c r="DN121" s="1016"/>
      <c r="DO121" s="1016"/>
      <c r="DP121" s="1016"/>
      <c r="DQ121" s="1016">
        <v>4062456</v>
      </c>
      <c r="DR121" s="1016"/>
      <c r="DS121" s="1016"/>
      <c r="DT121" s="1016"/>
      <c r="DU121" s="1016"/>
      <c r="DV121" s="1017">
        <v>44</v>
      </c>
      <c r="DW121" s="1017"/>
      <c r="DX121" s="1017"/>
      <c r="DY121" s="1017"/>
      <c r="DZ121" s="1018"/>
    </row>
    <row r="122" spans="1:130" s="248" customFormat="1" ht="26.25" customHeight="1">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424</v>
      </c>
      <c r="AB122" s="1055"/>
      <c r="AC122" s="1055"/>
      <c r="AD122" s="1055"/>
      <c r="AE122" s="1056"/>
      <c r="AF122" s="1057" t="s">
        <v>451</v>
      </c>
      <c r="AG122" s="1055"/>
      <c r="AH122" s="1055"/>
      <c r="AI122" s="1055"/>
      <c r="AJ122" s="1056"/>
      <c r="AK122" s="1057" t="s">
        <v>473</v>
      </c>
      <c r="AL122" s="1055"/>
      <c r="AM122" s="1055"/>
      <c r="AN122" s="1055"/>
      <c r="AO122" s="1056"/>
      <c r="AP122" s="1058" t="s">
        <v>235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24519181</v>
      </c>
      <c r="BR122" s="1094"/>
      <c r="BS122" s="1094"/>
      <c r="BT122" s="1094"/>
      <c r="BU122" s="1094"/>
      <c r="BV122" s="1094">
        <v>25459162</v>
      </c>
      <c r="BW122" s="1094"/>
      <c r="BX122" s="1094"/>
      <c r="BY122" s="1094"/>
      <c r="BZ122" s="1094"/>
      <c r="CA122" s="1094">
        <v>26374130</v>
      </c>
      <c r="CB122" s="1094"/>
      <c r="CC122" s="1094"/>
      <c r="CD122" s="1094"/>
      <c r="CE122" s="1094"/>
      <c r="CF122" s="1114">
        <v>285.7</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v>546487</v>
      </c>
      <c r="DH122" s="1016"/>
      <c r="DI122" s="1016"/>
      <c r="DJ122" s="1016"/>
      <c r="DK122" s="1016"/>
      <c r="DL122" s="1016">
        <v>526043</v>
      </c>
      <c r="DM122" s="1016"/>
      <c r="DN122" s="1016"/>
      <c r="DO122" s="1016"/>
      <c r="DP122" s="1016"/>
      <c r="DQ122" s="1016">
        <v>534487</v>
      </c>
      <c r="DR122" s="1016"/>
      <c r="DS122" s="1016"/>
      <c r="DT122" s="1016"/>
      <c r="DU122" s="1016"/>
      <c r="DV122" s="1017">
        <v>5.8</v>
      </c>
      <c r="DW122" s="1017"/>
      <c r="DX122" s="1017"/>
      <c r="DY122" s="1017"/>
      <c r="DZ122" s="1018"/>
    </row>
    <row r="123" spans="1:130" s="248" customFormat="1" ht="26.25" customHeight="1">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424</v>
      </c>
      <c r="AB123" s="1055"/>
      <c r="AC123" s="1055"/>
      <c r="AD123" s="1055"/>
      <c r="AE123" s="1056"/>
      <c r="AF123" s="1057" t="s">
        <v>424</v>
      </c>
      <c r="AG123" s="1055"/>
      <c r="AH123" s="1055"/>
      <c r="AI123" s="1055"/>
      <c r="AJ123" s="1056"/>
      <c r="AK123" s="1057" t="s">
        <v>424</v>
      </c>
      <c r="AL123" s="1055"/>
      <c r="AM123" s="1055"/>
      <c r="AN123" s="1055"/>
      <c r="AO123" s="1056"/>
      <c r="AP123" s="1058" t="s">
        <v>424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30205039</v>
      </c>
      <c r="BR123" s="1162"/>
      <c r="BS123" s="1162"/>
      <c r="BT123" s="1162"/>
      <c r="BU123" s="1162"/>
      <c r="BV123" s="1162">
        <v>31051541</v>
      </c>
      <c r="BW123" s="1162"/>
      <c r="BX123" s="1162"/>
      <c r="BY123" s="1162"/>
      <c r="BZ123" s="1162"/>
      <c r="CA123" s="1162">
        <v>32523411</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409</v>
      </c>
      <c r="DH123" s="1055"/>
      <c r="DI123" s="1055"/>
      <c r="DJ123" s="1055"/>
      <c r="DK123" s="1056"/>
      <c r="DL123" s="1057" t="s">
        <v>235</v>
      </c>
      <c r="DM123" s="1055"/>
      <c r="DN123" s="1055"/>
      <c r="DO123" s="1055"/>
      <c r="DP123" s="1056"/>
      <c r="DQ123" s="1057">
        <v>35320</v>
      </c>
      <c r="DR123" s="1055"/>
      <c r="DS123" s="1055"/>
      <c r="DT123" s="1055"/>
      <c r="DU123" s="1056"/>
      <c r="DV123" s="1058">
        <v>0.4</v>
      </c>
      <c r="DW123" s="1059"/>
      <c r="DX123" s="1059"/>
      <c r="DY123" s="1059"/>
      <c r="DZ123" s="1060"/>
    </row>
    <row r="124" spans="1:130" s="248" customFormat="1" ht="26.25" customHeight="1" thickBot="1">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235</v>
      </c>
      <c r="AB124" s="1055"/>
      <c r="AC124" s="1055"/>
      <c r="AD124" s="1055"/>
      <c r="AE124" s="1056"/>
      <c r="AF124" s="1057" t="s">
        <v>424</v>
      </c>
      <c r="AG124" s="1055"/>
      <c r="AH124" s="1055"/>
      <c r="AI124" s="1055"/>
      <c r="AJ124" s="1056"/>
      <c r="AK124" s="1057" t="s">
        <v>409</v>
      </c>
      <c r="AL124" s="1055"/>
      <c r="AM124" s="1055"/>
      <c r="AN124" s="1055"/>
      <c r="AO124" s="1056"/>
      <c r="AP124" s="1058" t="s">
        <v>235</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80.900000000000006</v>
      </c>
      <c r="BR124" s="1124"/>
      <c r="BS124" s="1124"/>
      <c r="BT124" s="1124"/>
      <c r="BU124" s="1124"/>
      <c r="BV124" s="1124">
        <v>77.8</v>
      </c>
      <c r="BW124" s="1124"/>
      <c r="BX124" s="1124"/>
      <c r="BY124" s="1124"/>
      <c r="BZ124" s="1124"/>
      <c r="CA124" s="1124">
        <v>65.900000000000006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8527153</v>
      </c>
      <c r="DH124" s="1080"/>
      <c r="DI124" s="1080"/>
      <c r="DJ124" s="1080"/>
      <c r="DK124" s="1081"/>
      <c r="DL124" s="1079">
        <v>25808</v>
      </c>
      <c r="DM124" s="1080"/>
      <c r="DN124" s="1080"/>
      <c r="DO124" s="1080"/>
      <c r="DP124" s="1081"/>
      <c r="DQ124" s="1079">
        <v>25763</v>
      </c>
      <c r="DR124" s="1080"/>
      <c r="DS124" s="1080"/>
      <c r="DT124" s="1080"/>
      <c r="DU124" s="1081"/>
      <c r="DV124" s="1082">
        <v>0.3</v>
      </c>
      <c r="DW124" s="1083"/>
      <c r="DX124" s="1083"/>
      <c r="DY124" s="1083"/>
      <c r="DZ124" s="1084"/>
    </row>
    <row r="125" spans="1:130" s="248" customFormat="1" ht="26.25" customHeight="1">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473</v>
      </c>
      <c r="AB125" s="1055"/>
      <c r="AC125" s="1055"/>
      <c r="AD125" s="1055"/>
      <c r="AE125" s="1056"/>
      <c r="AF125" s="1057" t="s">
        <v>473</v>
      </c>
      <c r="AG125" s="1055"/>
      <c r="AH125" s="1055"/>
      <c r="AI125" s="1055"/>
      <c r="AJ125" s="1056"/>
      <c r="AK125" s="1057" t="s">
        <v>473</v>
      </c>
      <c r="AL125" s="1055"/>
      <c r="AM125" s="1055"/>
      <c r="AN125" s="1055"/>
      <c r="AO125" s="1056"/>
      <c r="AP125" s="1058" t="s">
        <v>473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473</v>
      </c>
      <c r="DH125" s="1023"/>
      <c r="DI125" s="1023"/>
      <c r="DJ125" s="1023"/>
      <c r="DK125" s="1023"/>
      <c r="DL125" s="1023" t="s">
        <v>473</v>
      </c>
      <c r="DM125" s="1023"/>
      <c r="DN125" s="1023"/>
      <c r="DO125" s="1023"/>
      <c r="DP125" s="1023"/>
      <c r="DQ125" s="1023" t="s">
        <v>473</v>
      </c>
      <c r="DR125" s="1023"/>
      <c r="DS125" s="1023"/>
      <c r="DT125" s="1023"/>
      <c r="DU125" s="1023"/>
      <c r="DV125" s="1024" t="s">
        <v>473</v>
      </c>
      <c r="DW125" s="1024"/>
      <c r="DX125" s="1024"/>
      <c r="DY125" s="1024"/>
      <c r="DZ125" s="1025"/>
    </row>
    <row r="126" spans="1:130" s="248" customFormat="1" ht="26.25" customHeight="1" thickBot="1">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75825</v>
      </c>
      <c r="AB126" s="1055"/>
      <c r="AC126" s="1055"/>
      <c r="AD126" s="1055"/>
      <c r="AE126" s="1056"/>
      <c r="AF126" s="1057">
        <v>62724</v>
      </c>
      <c r="AG126" s="1055"/>
      <c r="AH126" s="1055"/>
      <c r="AI126" s="1055"/>
      <c r="AJ126" s="1056"/>
      <c r="AK126" s="1057">
        <v>38322</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473</v>
      </c>
      <c r="DM126" s="1016"/>
      <c r="DN126" s="1016"/>
      <c r="DO126" s="1016"/>
      <c r="DP126" s="1016"/>
      <c r="DQ126" s="1016" t="s">
        <v>473</v>
      </c>
      <c r="DR126" s="1016"/>
      <c r="DS126" s="1016"/>
      <c r="DT126" s="1016"/>
      <c r="DU126" s="1016"/>
      <c r="DV126" s="1017" t="s">
        <v>473</v>
      </c>
      <c r="DW126" s="1017"/>
      <c r="DX126" s="1017"/>
      <c r="DY126" s="1017"/>
      <c r="DZ126" s="1018"/>
    </row>
    <row r="127" spans="1:130" s="248" customFormat="1" ht="26.25" customHeight="1">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1884</v>
      </c>
      <c r="AB127" s="1055"/>
      <c r="AC127" s="1055"/>
      <c r="AD127" s="1055"/>
      <c r="AE127" s="1056"/>
      <c r="AF127" s="1057">
        <v>1429</v>
      </c>
      <c r="AG127" s="1055"/>
      <c r="AH127" s="1055"/>
      <c r="AI127" s="1055"/>
      <c r="AJ127" s="1056"/>
      <c r="AK127" s="1057">
        <v>1085</v>
      </c>
      <c r="AL127" s="1055"/>
      <c r="AM127" s="1055"/>
      <c r="AN127" s="1055"/>
      <c r="AO127" s="1056"/>
      <c r="AP127" s="1058">
        <v>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473</v>
      </c>
      <c r="DM127" s="1016"/>
      <c r="DN127" s="1016"/>
      <c r="DO127" s="1016"/>
      <c r="DP127" s="1016"/>
      <c r="DQ127" s="1016" t="s">
        <v>473</v>
      </c>
      <c r="DR127" s="1016"/>
      <c r="DS127" s="1016"/>
      <c r="DT127" s="1016"/>
      <c r="DU127" s="1016"/>
      <c r="DV127" s="1017" t="s">
        <v>473</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384545</v>
      </c>
      <c r="AB128" s="1144"/>
      <c r="AC128" s="1144"/>
      <c r="AD128" s="1144"/>
      <c r="AE128" s="1145"/>
      <c r="AF128" s="1146">
        <v>332917</v>
      </c>
      <c r="AG128" s="1144"/>
      <c r="AH128" s="1144"/>
      <c r="AI128" s="1144"/>
      <c r="AJ128" s="1145"/>
      <c r="AK128" s="1146">
        <v>272955</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424</v>
      </c>
      <c r="BG128" s="1151"/>
      <c r="BH128" s="1151"/>
      <c r="BI128" s="1151"/>
      <c r="BJ128" s="1151"/>
      <c r="BK128" s="1151"/>
      <c r="BL128" s="1152"/>
      <c r="BM128" s="1150">
        <v>13.11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25518</v>
      </c>
      <c r="DH128" s="1136"/>
      <c r="DI128" s="1136"/>
      <c r="DJ128" s="1136"/>
      <c r="DK128" s="1136"/>
      <c r="DL128" s="1136">
        <v>25401</v>
      </c>
      <c r="DM128" s="1136"/>
      <c r="DN128" s="1136"/>
      <c r="DO128" s="1136"/>
      <c r="DP128" s="1136"/>
      <c r="DQ128" s="1136">
        <v>20687</v>
      </c>
      <c r="DR128" s="1136"/>
      <c r="DS128" s="1136"/>
      <c r="DT128" s="1136"/>
      <c r="DU128" s="1136"/>
      <c r="DV128" s="1137">
        <v>0.2</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11142471</v>
      </c>
      <c r="AB129" s="1055"/>
      <c r="AC129" s="1055"/>
      <c r="AD129" s="1055"/>
      <c r="AE129" s="1056"/>
      <c r="AF129" s="1057">
        <v>11044005</v>
      </c>
      <c r="AG129" s="1055"/>
      <c r="AH129" s="1055"/>
      <c r="AI129" s="1055"/>
      <c r="AJ129" s="1056"/>
      <c r="AK129" s="1057">
        <v>11512286</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424</v>
      </c>
      <c r="BG129" s="1165"/>
      <c r="BH129" s="1165"/>
      <c r="BI129" s="1165"/>
      <c r="BJ129" s="1165"/>
      <c r="BK129" s="1165"/>
      <c r="BL129" s="1166"/>
      <c r="BM129" s="1164">
        <v>18.11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2184565</v>
      </c>
      <c r="AB130" s="1055"/>
      <c r="AC130" s="1055"/>
      <c r="AD130" s="1055"/>
      <c r="AE130" s="1056"/>
      <c r="AF130" s="1057">
        <v>2191206</v>
      </c>
      <c r="AG130" s="1055"/>
      <c r="AH130" s="1055"/>
      <c r="AI130" s="1055"/>
      <c r="AJ130" s="1056"/>
      <c r="AK130" s="1057">
        <v>2280162</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8957906</v>
      </c>
      <c r="AB131" s="1080"/>
      <c r="AC131" s="1080"/>
      <c r="AD131" s="1080"/>
      <c r="AE131" s="1081"/>
      <c r="AF131" s="1079">
        <v>8852799</v>
      </c>
      <c r="AG131" s="1080"/>
      <c r="AH131" s="1080"/>
      <c r="AI131" s="1080"/>
      <c r="AJ131" s="1081"/>
      <c r="AK131" s="1079">
        <v>9232124</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65.900000000000006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8.4352079599999996</v>
      </c>
      <c r="AB132" s="1196"/>
      <c r="AC132" s="1196"/>
      <c r="AD132" s="1196"/>
      <c r="AE132" s="1197"/>
      <c r="AF132" s="1198">
        <v>9.9090694369999994</v>
      </c>
      <c r="AG132" s="1196"/>
      <c r="AH132" s="1196"/>
      <c r="AI132" s="1196"/>
      <c r="AJ132" s="1197"/>
      <c r="AK132" s="1198">
        <v>9.2582920249999994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10.1</v>
      </c>
      <c r="AB133" s="1179"/>
      <c r="AC133" s="1179"/>
      <c r="AD133" s="1179"/>
      <c r="AE133" s="1180"/>
      <c r="AF133" s="1178">
        <v>9.6</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j/Hdqf+B3s+B+7c+KzPsyjxqbf3gyI4z/kNv+Gfj46CcMZjFLtENFZH80lRZUMQIBAsLqsLuPKOJtTzfNCA==" saltValue="rBsBwwS+BGhY/olPApiE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6mSFNqrovKaVTijma59RiI42x0HB0H/6HBmEkqXslZbd+3tH+bVUhYe+jdI/XFxoW41iMdGHq5cbUdlGDHTrjA==" saltValue="1zcb11YSl/b1WXV8lyWX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ktxup+B7ij/MDQvR4trEJ43Pezdu0zhaoT5+Hi6wAwZgHz8GlaDO2Q48VOSWirSvy05ChG/1vnHdfoXxcVTsA==" saltValue="9JvC1K3wzRw8GSejqd08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3072304</v>
      </c>
      <c r="AP9" s="314">
        <v>94289</v>
      </c>
      <c r="AQ9" s="315">
        <v>100177</v>
      </c>
      <c r="AR9" s="316">
        <v>-5.9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572048</v>
      </c>
      <c r="AP10" s="317">
        <v>17556</v>
      </c>
      <c r="AQ10" s="318">
        <v>9943</v>
      </c>
      <c r="AR10" s="319">
        <v>76.599999999999994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152118</v>
      </c>
      <c r="AP11" s="317">
        <v>4668</v>
      </c>
      <c r="AQ11" s="318">
        <v>1487</v>
      </c>
      <c r="AR11" s="319">
        <v>213.9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23</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162678</v>
      </c>
      <c r="AP13" s="317">
        <v>4993</v>
      </c>
      <c r="AQ13" s="318">
        <v>4025</v>
      </c>
      <c r="AR13" s="319">
        <v>24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140933</v>
      </c>
      <c r="AP14" s="317">
        <v>4325</v>
      </c>
      <c r="AQ14" s="318">
        <v>2366</v>
      </c>
      <c r="AR14" s="319">
        <v>82.8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-117753</v>
      </c>
      <c r="AP15" s="317">
        <v>-3614</v>
      </c>
      <c r="AQ15" s="318">
        <v>-7732</v>
      </c>
      <c r="AR15" s="319">
        <v>-53.3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3982328</v>
      </c>
      <c r="AP16" s="317">
        <v>122217</v>
      </c>
      <c r="AQ16" s="318">
        <v>110288</v>
      </c>
      <c r="AR16" s="319">
        <v>10.8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9.27</v>
      </c>
      <c r="AP21" s="331">
        <v>10.26</v>
      </c>
      <c r="AQ21" s="332">
        <v>-0.99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97.6</v>
      </c>
      <c r="AP22" s="336">
        <v>97.6</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2261151</v>
      </c>
      <c r="AP32" s="345">
        <v>69395</v>
      </c>
      <c r="AQ32" s="346">
        <v>68741</v>
      </c>
      <c r="AR32" s="347">
        <v>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1</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1103781</v>
      </c>
      <c r="AP35" s="345">
        <v>33875</v>
      </c>
      <c r="AQ35" s="346">
        <v>17075</v>
      </c>
      <c r="AR35" s="347">
        <v>98.4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3058</v>
      </c>
      <c r="AP36" s="345">
        <v>94</v>
      </c>
      <c r="AQ36" s="346">
        <v>2445</v>
      </c>
      <c r="AR36" s="347">
        <v>-96.2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39407</v>
      </c>
      <c r="AP37" s="345">
        <v>1209</v>
      </c>
      <c r="AQ37" s="346">
        <v>621</v>
      </c>
      <c r="AR37" s="347">
        <v>94.7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457</v>
      </c>
      <c r="AP38" s="348">
        <v>14</v>
      </c>
      <c r="AQ38" s="349">
        <v>4</v>
      </c>
      <c r="AR38" s="337">
        <v>250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-272955</v>
      </c>
      <c r="AP39" s="345">
        <v>-8377</v>
      </c>
      <c r="AQ39" s="346">
        <v>-4161</v>
      </c>
      <c r="AR39" s="347">
        <v>101.3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-2280162</v>
      </c>
      <c r="AP40" s="345">
        <v>-69978</v>
      </c>
      <c r="AQ40" s="346">
        <v>-59663</v>
      </c>
      <c r="AR40" s="347">
        <v>17.3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854737</v>
      </c>
      <c r="AP41" s="345">
        <v>26232</v>
      </c>
      <c r="AQ41" s="346">
        <v>25063</v>
      </c>
      <c r="AR41" s="347">
        <v>4.7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2525127</v>
      </c>
      <c r="AN51" s="367">
        <v>71645</v>
      </c>
      <c r="AO51" s="368">
        <v>-8.4</v>
      </c>
      <c r="AP51" s="369">
        <v>83280</v>
      </c>
      <c r="AQ51" s="370">
        <v>-2.5</v>
      </c>
      <c r="AR51" s="371">
        <v>-5.9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1419988</v>
      </c>
      <c r="AN52" s="375">
        <v>40289</v>
      </c>
      <c r="AO52" s="376">
        <v>5.2</v>
      </c>
      <c r="AP52" s="377">
        <v>43123</v>
      </c>
      <c r="AQ52" s="378">
        <v>-2.8</v>
      </c>
      <c r="AR52" s="379">
        <v>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3303293</v>
      </c>
      <c r="AN53" s="367">
        <v>95620</v>
      </c>
      <c r="AO53" s="368">
        <v>33.5</v>
      </c>
      <c r="AP53" s="369">
        <v>88968</v>
      </c>
      <c r="AQ53" s="370">
        <v>6.8</v>
      </c>
      <c r="AR53" s="371">
        <v>26.7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1219260</v>
      </c>
      <c r="AN54" s="375">
        <v>35294</v>
      </c>
      <c r="AO54" s="376">
        <v>-12.4</v>
      </c>
      <c r="AP54" s="377">
        <v>45482</v>
      </c>
      <c r="AQ54" s="378">
        <v>5.5</v>
      </c>
      <c r="AR54" s="379">
        <v>-17.899999999999999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3289668</v>
      </c>
      <c r="AN55" s="367">
        <v>97184</v>
      </c>
      <c r="AO55" s="368">
        <v>1.6</v>
      </c>
      <c r="AP55" s="369">
        <v>85173</v>
      </c>
      <c r="AQ55" s="370">
        <v>-4.3</v>
      </c>
      <c r="AR55" s="371">
        <v>5.9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1907339</v>
      </c>
      <c r="AN56" s="375">
        <v>56347</v>
      </c>
      <c r="AO56" s="376">
        <v>59.7</v>
      </c>
      <c r="AP56" s="377">
        <v>43913</v>
      </c>
      <c r="AQ56" s="378">
        <v>-3.4</v>
      </c>
      <c r="AR56" s="379">
        <v>63.1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5247856</v>
      </c>
      <c r="AN57" s="367">
        <v>157978</v>
      </c>
      <c r="AO57" s="368">
        <v>62.6</v>
      </c>
      <c r="AP57" s="369">
        <v>94081</v>
      </c>
      <c r="AQ57" s="370">
        <v>10.5</v>
      </c>
      <c r="AR57" s="371">
        <v>52.1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2077752</v>
      </c>
      <c r="AN58" s="375">
        <v>62547</v>
      </c>
      <c r="AO58" s="376">
        <v>11</v>
      </c>
      <c r="AP58" s="377">
        <v>48949</v>
      </c>
      <c r="AQ58" s="378">
        <v>11.5</v>
      </c>
      <c r="AR58" s="379">
        <v>-0.5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3680475</v>
      </c>
      <c r="AN59" s="367">
        <v>112953</v>
      </c>
      <c r="AO59" s="368">
        <v>-28.5</v>
      </c>
      <c r="AP59" s="369">
        <v>92632</v>
      </c>
      <c r="AQ59" s="370">
        <v>-1.5</v>
      </c>
      <c r="AR59" s="371">
        <v>-27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1798084</v>
      </c>
      <c r="AN60" s="375">
        <v>55183</v>
      </c>
      <c r="AO60" s="376">
        <v>-11.8</v>
      </c>
      <c r="AP60" s="377">
        <v>47978</v>
      </c>
      <c r="AQ60" s="378">
        <v>-2</v>
      </c>
      <c r="AR60" s="379">
        <v>-9.8000000000000007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3609284</v>
      </c>
      <c r="AN61" s="382">
        <v>107076</v>
      </c>
      <c r="AO61" s="383">
        <v>12.2</v>
      </c>
      <c r="AP61" s="384">
        <v>88827</v>
      </c>
      <c r="AQ61" s="385">
        <v>1.8</v>
      </c>
      <c r="AR61" s="371">
        <v>10.4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1684485</v>
      </c>
      <c r="AN62" s="375">
        <v>49932</v>
      </c>
      <c r="AO62" s="376">
        <v>10.3</v>
      </c>
      <c r="AP62" s="377">
        <v>45889</v>
      </c>
      <c r="AQ62" s="378">
        <v>1.8</v>
      </c>
      <c r="AR62" s="379">
        <v>8.5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U3lbZHnJpvkkfJ3i6O03POTu3QcpTzFEqAmNb1ExSeMky5lEGidbY1+TUCqOt+GNqMql/BwGfOzVjV99pJsxA==" saltValue="8IR+wxiHTL6gq60aUpI9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YVHrIcpgjS11ab9+6QvlgQy1sBYFYKiuyaz8MjUMcYn18TsWkbRwAF2xDvwltv/VCU6IF4HyA7EBuU5qgBqKqA==" saltValue="liIPBOJl6wiPpO6TYVh6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Lbf/9dHA7pOW/zTyQVCx5QykWe0vJR96S4TfTLVXcC2ZxfzrnnzR+5ERAUl2zQHuV/fdmWsxvKOHWSc5w8vqgA==" saltValue="Y13iVQGp28EwajkO5fg1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8" t="s">
        <v>3</v>
      </c>
      <c r="D47" s="1238"/>
      <c r="E47" s="1239"/>
      <c r="F47" s="11">
        <v>23.12</v>
      </c>
      <c r="G47" s="12">
        <v>23.69</v>
      </c>
      <c r="H47" s="12">
        <v>24.87</v>
      </c>
      <c r="I47" s="12">
        <v>26.58</v>
      </c>
      <c r="J47" s="13">
        <v>26.23</v>
      </c>
    </row>
    <row r="48" spans="2:10" ht="57.75" customHeight="1">
      <c r="B48" s="14"/>
      <c r="C48" s="1240" t="s">
        <v>4</v>
      </c>
      <c r="D48" s="1240"/>
      <c r="E48" s="1241"/>
      <c r="F48" s="15">
        <v>0.77</v>
      </c>
      <c r="G48" s="16">
        <v>1.92</v>
      </c>
      <c r="H48" s="16">
        <v>2.94</v>
      </c>
      <c r="I48" s="16">
        <v>2.41</v>
      </c>
      <c r="J48" s="17">
        <v>0.56999999999999995</v>
      </c>
    </row>
    <row r="49" spans="2:10" ht="57.75" customHeight="1" thickBot="1">
      <c r="B49" s="18"/>
      <c r="C49" s="1242" t="s">
        <v>5</v>
      </c>
      <c r="D49" s="1242"/>
      <c r="E49" s="1243"/>
      <c r="F49" s="19" t="s">
        <v>572</v>
      </c>
      <c r="G49" s="20">
        <v>1.54</v>
      </c>
      <c r="H49" s="20">
        <v>1.98</v>
      </c>
      <c r="I49" s="20">
        <v>0.93</v>
      </c>
      <c r="J49" s="21" t="s">
        <v>573</v>
      </c>
    </row>
    <row r="50" spans="2:10" ht="13.5" customHeight="1"/>
  </sheetData>
  <sheetProtection algorithmName="SHA-512" hashValue="0TlY8XKIJINEWAUqJW3xXjyrEDe+sz+ekuqnx46KiEKlKoPfN84rILBHY961oIM1ivmXo4qRQgKcjSWUKbpCJQ==" saltValue="gfqMJ9GXPn/8suuaofKz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2022-03-11T01:13:51Z</cp:lastPrinted>
  <dcterms:created xsi:type="dcterms:W3CDTF">2022-02-02T06:46:24Z</dcterms:created>
  <dcterms:modified xsi:type="dcterms:W3CDTF">2022-09-28T23:54:34Z</dcterms:modified>
  <cp:category/>
</cp:coreProperties>
</file>