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200" activeTab="0"/>
  </bookViews>
  <sheets>
    <sheet name="経営指標" sheetId="1" r:id="rId1"/>
    <sheet name="経営指標 (記入例)" sheetId="2" r:id="rId2"/>
  </sheets>
  <externalReferences>
    <externalReference r:id="rId5"/>
    <externalReference r:id="rId6"/>
  </externalReferences>
  <definedNames>
    <definedName name="\0">'[1]京都府'!$J$4:$J$6</definedName>
    <definedName name="_xlnm.Print_Area" localSheetId="0">'経営指標'!$B$1:$H$36</definedName>
    <definedName name="_xlnm.Print_Area" localSheetId="1">'経営指標 (記入例)'!$B$1:$H$36</definedName>
    <definedName name="ベスト">'[1]滋賀県'!$IT$8183:$IV$8183</definedName>
    <definedName name="愛知県">'[1]京都府'!$A$1226:$G$1307</definedName>
    <definedName name="愛媛県">'[1]京都府'!$A$2063:$G$2129</definedName>
    <definedName name="茨城県">'[1]京都府'!$A$243:$G$329</definedName>
    <definedName name="印刷">'[1]滋賀県'!$IT$8183:$IV$8183</definedName>
    <definedName name="岡山県">'[1]京都府'!$A$1755:$G$1833</definedName>
    <definedName name="沖縄県">'[1]京都府'!$A$2693:$G$2741</definedName>
    <definedName name="画面2">'[1]滋賀県'!$IT$8183:$IV$8183</definedName>
    <definedName name="岩手県">'[1]滋賀県'!$IT$8183:$IV$8183</definedName>
    <definedName name="岐阜県">'[1]京都府'!$A$1133:$G$1225</definedName>
    <definedName name="宮崎県">'[1]京都府'!$A$2554:$G$2598</definedName>
    <definedName name="宮城県">'[1]滋賀県'!$G$61:$IV$8183</definedName>
    <definedName name="京都府">'[1]京都府'!$A$1426:$G$1468</definedName>
    <definedName name="熊本県">'[1]京都府'!$A$2400:$G$2494</definedName>
    <definedName name="群馬県">'[1]京都府'!$A$379:$G$447</definedName>
    <definedName name="検索">'[1]滋賀県'!$K$12:$IV$8183</definedName>
    <definedName name="県別">'[1]滋賀県'!$IT$8183:$IV$8183</definedName>
    <definedName name="個票">#REF!</definedName>
    <definedName name="公社介入">'[2]各種ｺｰﾄﾞﾘｽﾄ'!$D$2:$D$3</definedName>
    <definedName name="広島県">'[1]京都府'!$A$1834:$G$1913</definedName>
    <definedName name="香川県">'[1]京都府'!$A$2021:$G$2062</definedName>
    <definedName name="高知県">'[1]京都府'!$A$2130:$G$2183</definedName>
    <definedName name="佐賀県">'[1]京都府'!$A$2278:$G$2327</definedName>
    <definedName name="埼玉県">'[1]京都府'!$A$448:$G$525</definedName>
    <definedName name="三重県">'[1]京都府'!$A$1308:$G$1374</definedName>
    <definedName name="山形県">'[1]京都府'!$A$107:$G$151</definedName>
    <definedName name="山口県">'[1]京都府'!$A$1914:$G$1969</definedName>
    <definedName name="山梨県">'[1]京都府'!$A$648:$G$712</definedName>
    <definedName name="指定">'[1]滋賀県'!$IT$8183:$IV$8183</definedName>
    <definedName name="滋賀県">'[1]京都府'!$A$1375:$G$1425</definedName>
    <definedName name="鹿児島県">'[1]京都府'!$A$2599:$G$2692</definedName>
    <definedName name="秋田県">'[1]京都府'!$A$49:$G$106</definedName>
    <definedName name="新潟県">'[1]京都府'!$A$907:$G$1018</definedName>
    <definedName name="神奈川県">'[1]京都府'!$A$615:$G$647</definedName>
    <definedName name="青森県">'[1]滋賀県'!$IT$8183:$IV$8183</definedName>
    <definedName name="静岡県">'[1]京都府'!$A$834:$G$906</definedName>
    <definedName name="石川県">'[1]京都府'!$A$1055:$G$1096</definedName>
    <definedName name="千葉県">'[1]京都府'!$A$526:$G$603</definedName>
    <definedName name="大阪府">'[1]京都府'!$A$1469:$G$1488</definedName>
    <definedName name="大字リスト">'[2]各種ｺｰﾄﾞﾘｽﾄ'!$B$2:$B$69</definedName>
    <definedName name="大分県">'[1]京都府'!$A$2495:$G$2553</definedName>
    <definedName name="団地名">'[2]各種ｺｰﾄﾞﾘｽﾄ'!$E$2:$E$34</definedName>
    <definedName name="調査">'[1]京都府'!$M$12:$M$12</definedName>
    <definedName name="長崎県">'[1]京都府'!$A$2328:$G$2399</definedName>
    <definedName name="長野県">'[1]京都府'!$A$713:$G$833</definedName>
    <definedName name="鳥取県">'[1]京都府'!$A$1657:$G$1696</definedName>
    <definedName name="島根県">'[1]京都府'!$A$1697:$G$1754</definedName>
    <definedName name="東京都">'[1]京都府'!$A$604:$G$614</definedName>
    <definedName name="徳島県">'[1]京都府'!$A$1970:$G$2020</definedName>
    <definedName name="栃木県">'[1]京都府'!$A$330:$G$378</definedName>
    <definedName name="奈良県">'[1]京都府'!$A$1573:$G$1608</definedName>
    <definedName name="内容ﾘｽﾄ">'[2]各種ｺｰﾄﾞﾘｽﾄ'!$C$2:$C$22</definedName>
    <definedName name="認定の有無">'[2]各種ｺｰﾄﾞﾘｽﾄ'!$A$2:$A$6</definedName>
    <definedName name="富山県">'[1]京都府'!$A$1019:$G$1054</definedName>
    <definedName name="福井県">'[1]京都府'!$A$1097:$G$1132</definedName>
    <definedName name="福岡県">'[1]京都府'!$A$2184:$G$2277</definedName>
    <definedName name="福島県">'[1]京都府'!$A$152:$G$242</definedName>
    <definedName name="兵庫県">'[1]京都府'!$A$1489:$G$1572</definedName>
    <definedName name="保存">'[1]滋賀県'!$N$15:$IV$8183</definedName>
    <definedName name="北海道">'[1]滋賀県'!$4:$8183</definedName>
    <definedName name="和歌山県">'[1]京都府'!$A$1609:$G$1656</definedName>
  </definedNames>
  <calcPr fullCalcOnLoad="1"/>
</workbook>
</file>

<file path=xl/sharedStrings.xml><?xml version="1.0" encoding="utf-8"?>
<sst xmlns="http://schemas.openxmlformats.org/spreadsheetml/2006/main" count="64" uniqueCount="24">
  <si>
    <t>経営指標</t>
  </si>
  <si>
    <t>極早生温州</t>
  </si>
  <si>
    <t>所得額</t>
  </si>
  <si>
    <t>氏名</t>
  </si>
  <si>
    <t>単価
(円)</t>
  </si>
  <si>
    <t>所得額
合計</t>
  </si>
  <si>
    <t>所得額の算出</t>
  </si>
  <si>
    <r>
      <t>（</t>
    </r>
    <r>
      <rPr>
        <b/>
        <sz val="16"/>
        <rFont val="ＭＳ 明朝"/>
        <family val="1"/>
      </rPr>
      <t>現状）</t>
    </r>
    <r>
      <rPr>
        <b/>
        <sz val="11"/>
        <rFont val="ＭＳ 明朝"/>
        <family val="1"/>
      </rPr>
      <t xml:space="preserve">
</t>
    </r>
    <r>
      <rPr>
        <sz val="11"/>
        <rFont val="ＭＳ 明朝"/>
        <family val="1"/>
      </rPr>
      <t xml:space="preserve">
作目・部門名</t>
    </r>
  </si>
  <si>
    <t>作付面積(ａ)</t>
  </si>
  <si>
    <t>生産量
(kg)</t>
  </si>
  <si>
    <t>粗収入額</t>
  </si>
  <si>
    <t>収益率</t>
  </si>
  <si>
    <t>所得
割合</t>
  </si>
  <si>
    <t>早生温州</t>
  </si>
  <si>
    <r>
      <t>【</t>
    </r>
    <r>
      <rPr>
        <b/>
        <sz val="16"/>
        <rFont val="ＭＳ 明朝"/>
        <family val="1"/>
      </rPr>
      <t>５年後の目標】</t>
    </r>
    <r>
      <rPr>
        <b/>
        <sz val="11"/>
        <rFont val="ＭＳ 明朝"/>
        <family val="1"/>
      </rPr>
      <t xml:space="preserve">
</t>
    </r>
    <r>
      <rPr>
        <sz val="11"/>
        <rFont val="ＭＳ 明朝"/>
        <family val="1"/>
      </rPr>
      <t xml:space="preserve">
作目・部門名</t>
    </r>
  </si>
  <si>
    <t>南柑20号</t>
  </si>
  <si>
    <t>作付面積
合計</t>
  </si>
  <si>
    <t>作付面積
合計</t>
  </si>
  <si>
    <t>所得額合計</t>
  </si>
  <si>
    <t>－メモ－</t>
  </si>
  <si>
    <t>せとか</t>
  </si>
  <si>
    <t>甘平</t>
  </si>
  <si>
    <t>不知火</t>
  </si>
  <si>
    <t>ぽんかん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</si>
</sst>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4"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double"/>
      <bottom style="thin"/>
      <diagonal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21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0">
      <alignment/>
      <protection/>
    </xf>
    <xf numFmtId="0" fontId="16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4" fillId="0" borderId="0" xfId="65" applyFont="1">
      <alignment/>
      <protection/>
    </xf>
    <xf numFmtId="38" fontId="24" fillId="0" borderId="0" xfId="53" applyFont="1" applyAlignment="1">
      <alignment shrinkToFit="1"/>
    </xf>
    <xf numFmtId="0" fontId="24" fillId="0" borderId="0" xfId="65" applyFont="1" applyAlignment="1">
      <alignment shrinkToFit="1"/>
      <protection/>
    </xf>
    <xf numFmtId="0" fontId="24" fillId="0" borderId="0" xfId="65" applyFont="1" applyAlignment="1">
      <alignment horizontal="distributed" vertical="center"/>
      <protection/>
    </xf>
    <xf numFmtId="0" fontId="24" fillId="0" borderId="0" xfId="65" applyFont="1" applyAlignment="1">
      <alignment vertical="center"/>
      <protection/>
    </xf>
    <xf numFmtId="0" fontId="24" fillId="0" borderId="0" xfId="65" applyFont="1" applyFill="1" applyBorder="1">
      <alignment/>
      <protection/>
    </xf>
    <xf numFmtId="0" fontId="25" fillId="0" borderId="0" xfId="65" applyFont="1" applyBorder="1" applyAlignment="1">
      <alignment horizontal="center" vertical="center"/>
      <protection/>
    </xf>
    <xf numFmtId="0" fontId="26" fillId="0" borderId="0" xfId="65" applyFont="1" applyAlignment="1">
      <alignment vertical="top"/>
      <protection/>
    </xf>
    <xf numFmtId="0" fontId="27" fillId="0" borderId="0" xfId="65" applyFont="1" applyAlignment="1">
      <alignment/>
      <protection/>
    </xf>
    <xf numFmtId="0" fontId="24" fillId="0" borderId="0" xfId="65" applyFont="1" applyAlignment="1">
      <alignment horizontal="right"/>
      <protection/>
    </xf>
    <xf numFmtId="0" fontId="24" fillId="0" borderId="0" xfId="65" applyFont="1" applyAlignment="1">
      <alignment horizontal="distributed" vertical="center" shrinkToFit="1"/>
      <protection/>
    </xf>
    <xf numFmtId="0" fontId="15" fillId="0" borderId="10" xfId="65" applyFont="1" applyFill="1" applyBorder="1" applyAlignment="1">
      <alignment horizontal="distributed" vertical="center"/>
      <protection/>
    </xf>
    <xf numFmtId="0" fontId="15" fillId="0" borderId="11" xfId="65" applyFont="1" applyFill="1" applyBorder="1" applyAlignment="1">
      <alignment horizontal="center" vertical="center"/>
      <protection/>
    </xf>
    <xf numFmtId="0" fontId="15" fillId="0" borderId="12" xfId="65" applyFont="1" applyFill="1" applyBorder="1" applyAlignment="1">
      <alignment horizontal="distributed" vertical="center"/>
      <protection/>
    </xf>
    <xf numFmtId="0" fontId="24" fillId="0" borderId="13" xfId="65" applyFont="1" applyBorder="1" applyAlignment="1">
      <alignment horizontal="center" vertical="center" shrinkToFit="1"/>
      <protection/>
    </xf>
    <xf numFmtId="0" fontId="13" fillId="6" borderId="14" xfId="65" applyFont="1" applyFill="1" applyBorder="1" applyAlignment="1">
      <alignment wrapText="1"/>
      <protection/>
    </xf>
    <xf numFmtId="38" fontId="13" fillId="6" borderId="14" xfId="53" applyFont="1" applyFill="1" applyBorder="1" applyAlignment="1">
      <alignment shrinkToFit="1"/>
    </xf>
    <xf numFmtId="0" fontId="13" fillId="6" borderId="15" xfId="65" applyFont="1" applyFill="1" applyBorder="1" applyAlignment="1">
      <alignment shrinkToFit="1"/>
      <protection/>
    </xf>
    <xf numFmtId="176" fontId="13" fillId="6" borderId="14" xfId="53" applyNumberFormat="1" applyFont="1" applyFill="1" applyBorder="1" applyAlignment="1">
      <alignment shrinkToFit="1"/>
    </xf>
    <xf numFmtId="38" fontId="13" fillId="0" borderId="16" xfId="53" applyFont="1" applyFill="1" applyBorder="1" applyAlignment="1">
      <alignment shrinkToFit="1"/>
    </xf>
    <xf numFmtId="9" fontId="13" fillId="6" borderId="17" xfId="43" applyFont="1" applyFill="1" applyBorder="1" applyAlignment="1">
      <alignment shrinkToFit="1"/>
    </xf>
    <xf numFmtId="38" fontId="13" fillId="0" borderId="18" xfId="53" applyFont="1" applyFill="1" applyBorder="1" applyAlignment="1">
      <alignment shrinkToFit="1"/>
    </xf>
    <xf numFmtId="10" fontId="24" fillId="0" borderId="14" xfId="43" applyNumberFormat="1" applyFont="1" applyBorder="1" applyAlignment="1">
      <alignment shrinkToFit="1"/>
    </xf>
    <xf numFmtId="0" fontId="13" fillId="6" borderId="19" xfId="65" applyFont="1" applyFill="1" applyBorder="1" applyAlignment="1">
      <alignment wrapText="1"/>
      <protection/>
    </xf>
    <xf numFmtId="38" fontId="13" fillId="6" borderId="19" xfId="53" applyFont="1" applyFill="1" applyBorder="1" applyAlignment="1">
      <alignment shrinkToFit="1"/>
    </xf>
    <xf numFmtId="0" fontId="13" fillId="6" borderId="20" xfId="65" applyFont="1" applyFill="1" applyBorder="1" applyAlignment="1">
      <alignment shrinkToFit="1"/>
      <protection/>
    </xf>
    <xf numFmtId="176" fontId="13" fillId="6" borderId="19" xfId="53" applyNumberFormat="1" applyFont="1" applyFill="1" applyBorder="1" applyAlignment="1">
      <alignment shrinkToFit="1"/>
    </xf>
    <xf numFmtId="38" fontId="13" fillId="0" borderId="21" xfId="53" applyFont="1" applyFill="1" applyBorder="1" applyAlignment="1">
      <alignment shrinkToFit="1"/>
    </xf>
    <xf numFmtId="9" fontId="13" fillId="6" borderId="22" xfId="43" applyFont="1" applyFill="1" applyBorder="1" applyAlignment="1">
      <alignment shrinkToFit="1"/>
    </xf>
    <xf numFmtId="38" fontId="13" fillId="0" borderId="23" xfId="53" applyFont="1" applyFill="1" applyBorder="1" applyAlignment="1">
      <alignment shrinkToFit="1"/>
    </xf>
    <xf numFmtId="10" fontId="24" fillId="0" borderId="19" xfId="43" applyNumberFormat="1" applyFont="1" applyBorder="1" applyAlignment="1">
      <alignment shrinkToFit="1"/>
    </xf>
    <xf numFmtId="0" fontId="13" fillId="6" borderId="24" xfId="65" applyFont="1" applyFill="1" applyBorder="1" applyAlignment="1">
      <alignment wrapText="1"/>
      <protection/>
    </xf>
    <xf numFmtId="38" fontId="13" fillId="6" borderId="24" xfId="53" applyFont="1" applyFill="1" applyBorder="1" applyAlignment="1">
      <alignment shrinkToFit="1"/>
    </xf>
    <xf numFmtId="0" fontId="13" fillId="6" borderId="25" xfId="65" applyFont="1" applyFill="1" applyBorder="1" applyAlignment="1">
      <alignment shrinkToFit="1"/>
      <protection/>
    </xf>
    <xf numFmtId="176" fontId="13" fillId="6" borderId="24" xfId="53" applyNumberFormat="1" applyFont="1" applyFill="1" applyBorder="1" applyAlignment="1">
      <alignment shrinkToFit="1"/>
    </xf>
    <xf numFmtId="38" fontId="13" fillId="0" borderId="26" xfId="53" applyFont="1" applyFill="1" applyBorder="1" applyAlignment="1">
      <alignment shrinkToFit="1"/>
    </xf>
    <xf numFmtId="9" fontId="13" fillId="6" borderId="27" xfId="43" applyFont="1" applyFill="1" applyBorder="1" applyAlignment="1">
      <alignment shrinkToFit="1"/>
    </xf>
    <xf numFmtId="38" fontId="13" fillId="0" borderId="28" xfId="53" applyFont="1" applyFill="1" applyBorder="1" applyAlignment="1">
      <alignment shrinkToFit="1"/>
    </xf>
    <xf numFmtId="10" fontId="24" fillId="0" borderId="29" xfId="43" applyNumberFormat="1" applyFont="1" applyBorder="1" applyAlignment="1">
      <alignment shrinkToFit="1"/>
    </xf>
    <xf numFmtId="0" fontId="30" fillId="0" borderId="30" xfId="65" applyFont="1" applyFill="1" applyBorder="1" applyAlignment="1">
      <alignment horizontal="distributed" vertical="center"/>
      <protection/>
    </xf>
    <xf numFmtId="0" fontId="24" fillId="0" borderId="31" xfId="65" applyFont="1" applyFill="1" applyBorder="1" applyAlignment="1">
      <alignment vertical="center" wrapText="1"/>
      <protection/>
    </xf>
    <xf numFmtId="0" fontId="13" fillId="0" borderId="32" xfId="65" applyFont="1" applyFill="1" applyBorder="1" applyAlignment="1">
      <alignment vertical="top"/>
      <protection/>
    </xf>
    <xf numFmtId="0" fontId="24" fillId="0" borderId="33" xfId="65" applyFont="1" applyFill="1" applyBorder="1" applyAlignment="1">
      <alignment vertical="center" shrinkToFit="1"/>
      <protection/>
    </xf>
    <xf numFmtId="38" fontId="24" fillId="0" borderId="31" xfId="65" applyNumberFormat="1" applyFont="1" applyFill="1" applyBorder="1" applyAlignment="1">
      <alignment vertical="center" shrinkToFit="1"/>
      <protection/>
    </xf>
    <xf numFmtId="38" fontId="24" fillId="0" borderId="34" xfId="65" applyNumberFormat="1" applyFont="1" applyFill="1" applyBorder="1" applyAlignment="1">
      <alignment vertical="center" wrapText="1"/>
      <protection/>
    </xf>
    <xf numFmtId="38" fontId="13" fillId="0" borderId="32" xfId="66" applyNumberFormat="1" applyFont="1" applyFill="1" applyBorder="1" applyAlignment="1">
      <alignment vertical="top"/>
      <protection/>
    </xf>
    <xf numFmtId="10" fontId="24" fillId="0" borderId="30" xfId="65" applyNumberFormat="1" applyFont="1" applyBorder="1" applyAlignment="1">
      <alignment vertical="center" shrinkToFit="1"/>
      <protection/>
    </xf>
    <xf numFmtId="0" fontId="30" fillId="0" borderId="35" xfId="65" applyFont="1" applyFill="1" applyBorder="1" applyAlignment="1">
      <alignment horizontal="distributed" vertical="center"/>
      <protection/>
    </xf>
    <xf numFmtId="38" fontId="24" fillId="0" borderId="35" xfId="53" applyFont="1" applyFill="1" applyBorder="1" applyAlignment="1">
      <alignment horizontal="right" shrinkToFit="1"/>
    </xf>
    <xf numFmtId="0" fontId="24" fillId="0" borderId="35" xfId="65" applyFont="1" applyFill="1" applyBorder="1" applyAlignment="1">
      <alignment horizontal="right"/>
      <protection/>
    </xf>
    <xf numFmtId="0" fontId="24" fillId="0" borderId="35" xfId="65" applyFont="1" applyFill="1" applyBorder="1">
      <alignment/>
      <protection/>
    </xf>
    <xf numFmtId="38" fontId="30" fillId="0" borderId="35" xfId="65" applyNumberFormat="1" applyFont="1" applyFill="1" applyBorder="1" applyAlignment="1">
      <alignment horizontal="right"/>
      <protection/>
    </xf>
    <xf numFmtId="0" fontId="30" fillId="0" borderId="35" xfId="65" applyFont="1" applyFill="1" applyBorder="1" applyAlignment="1">
      <alignment horizontal="right"/>
      <protection/>
    </xf>
    <xf numFmtId="0" fontId="24" fillId="0" borderId="0" xfId="65" applyFont="1" applyFill="1" applyBorder="1" applyAlignment="1">
      <alignment shrinkToFit="1"/>
      <protection/>
    </xf>
    <xf numFmtId="0" fontId="30" fillId="0" borderId="0" xfId="65" applyFont="1" applyFill="1" applyBorder="1" applyAlignment="1">
      <alignment horizontal="distributed" vertical="center"/>
      <protection/>
    </xf>
    <xf numFmtId="38" fontId="24" fillId="0" borderId="0" xfId="53" applyFont="1" applyFill="1" applyBorder="1" applyAlignment="1">
      <alignment horizontal="right" shrinkToFit="1"/>
    </xf>
    <xf numFmtId="0" fontId="24" fillId="0" borderId="0" xfId="65" applyFont="1" applyFill="1" applyBorder="1" applyAlignment="1">
      <alignment horizontal="right"/>
      <protection/>
    </xf>
    <xf numFmtId="38" fontId="30" fillId="0" borderId="0" xfId="65" applyNumberFormat="1" applyFont="1" applyFill="1" applyBorder="1" applyAlignment="1">
      <alignment horizontal="right"/>
      <protection/>
    </xf>
    <xf numFmtId="0" fontId="30" fillId="0" borderId="0" xfId="65" applyFont="1" applyFill="1" applyBorder="1" applyAlignment="1">
      <alignment horizontal="right"/>
      <protection/>
    </xf>
    <xf numFmtId="0" fontId="30" fillId="0" borderId="30" xfId="65" applyFont="1" applyBorder="1" applyAlignment="1">
      <alignment horizontal="distributed" vertical="center"/>
      <protection/>
    </xf>
    <xf numFmtId="0" fontId="24" fillId="0" borderId="31" xfId="65" applyFont="1" applyBorder="1" applyAlignment="1">
      <alignment vertical="center" wrapText="1"/>
      <protection/>
    </xf>
    <xf numFmtId="0" fontId="24" fillId="0" borderId="33" xfId="65" applyFont="1" applyBorder="1" applyAlignment="1">
      <alignment vertical="center"/>
      <protection/>
    </xf>
    <xf numFmtId="38" fontId="24" fillId="0" borderId="31" xfId="65" applyNumberFormat="1" applyFont="1" applyBorder="1" applyAlignment="1">
      <alignment vertical="center" shrinkToFit="1"/>
      <protection/>
    </xf>
    <xf numFmtId="0" fontId="24" fillId="0" borderId="15" xfId="65" applyFont="1" applyBorder="1" applyAlignment="1" quotePrefix="1">
      <alignment vertical="top"/>
      <protection/>
    </xf>
    <xf numFmtId="38" fontId="24" fillId="0" borderId="36" xfId="53" applyFont="1" applyBorder="1" applyAlignment="1">
      <alignment shrinkToFit="1"/>
    </xf>
    <xf numFmtId="0" fontId="24" fillId="0" borderId="36" xfId="65" applyFont="1" applyBorder="1">
      <alignment/>
      <protection/>
    </xf>
    <xf numFmtId="0" fontId="24" fillId="0" borderId="37" xfId="65" applyFont="1" applyBorder="1">
      <alignment/>
      <protection/>
    </xf>
    <xf numFmtId="0" fontId="24" fillId="0" borderId="38" xfId="65" applyFont="1" applyBorder="1">
      <alignment/>
      <protection/>
    </xf>
    <xf numFmtId="38" fontId="24" fillId="0" borderId="39" xfId="53" applyFont="1" applyBorder="1" applyAlignment="1">
      <alignment shrinkToFit="1"/>
    </xf>
    <xf numFmtId="0" fontId="24" fillId="0" borderId="39" xfId="65" applyFont="1" applyBorder="1">
      <alignment/>
      <protection/>
    </xf>
    <xf numFmtId="0" fontId="24" fillId="0" borderId="40" xfId="65" applyFont="1" applyBorder="1">
      <alignment/>
      <protection/>
    </xf>
    <xf numFmtId="0" fontId="27" fillId="6" borderId="0" xfId="65" applyFont="1" applyFill="1" applyAlignment="1">
      <alignment horizontal="left"/>
      <protection/>
    </xf>
    <xf numFmtId="0" fontId="28" fillId="0" borderId="41" xfId="65" applyFont="1" applyFill="1" applyBorder="1" applyAlignment="1">
      <alignment horizontal="center" vertical="center" wrapText="1"/>
      <protection/>
    </xf>
    <xf numFmtId="0" fontId="14" fillId="0" borderId="42" xfId="66" applyFill="1" applyBorder="1" applyAlignment="1">
      <alignment horizontal="center" vertical="center" wrapText="1"/>
      <protection/>
    </xf>
    <xf numFmtId="38" fontId="15" fillId="0" borderId="41" xfId="53" applyFont="1" applyFill="1" applyBorder="1" applyAlignment="1">
      <alignment horizontal="distributed" vertical="center"/>
    </xf>
    <xf numFmtId="0" fontId="29" fillId="0" borderId="42" xfId="66" applyFont="1" applyFill="1" applyBorder="1" applyAlignment="1">
      <alignment horizontal="distributed" vertical="center"/>
      <protection/>
    </xf>
    <xf numFmtId="0" fontId="15" fillId="0" borderId="41" xfId="65" applyFont="1" applyFill="1" applyBorder="1" applyAlignment="1">
      <alignment horizontal="distributed" vertical="center"/>
      <protection/>
    </xf>
    <xf numFmtId="0" fontId="15" fillId="0" borderId="41" xfId="65" applyFont="1" applyFill="1" applyBorder="1" applyAlignment="1">
      <alignment horizontal="center" vertical="center" wrapText="1"/>
      <protection/>
    </xf>
    <xf numFmtId="0" fontId="15" fillId="0" borderId="42" xfId="65" applyFont="1" applyFill="1" applyBorder="1" applyAlignment="1">
      <alignment horizontal="center" vertical="center"/>
      <protection/>
    </xf>
    <xf numFmtId="0" fontId="15" fillId="0" borderId="43" xfId="65" applyFont="1" applyFill="1" applyBorder="1" applyAlignment="1">
      <alignment horizontal="distributed" vertical="center"/>
      <protection/>
    </xf>
    <xf numFmtId="0" fontId="29" fillId="0" borderId="44" xfId="66" applyFont="1" applyFill="1" applyBorder="1" applyAlignment="1">
      <alignment horizontal="distributed" vertical="center"/>
      <protection/>
    </xf>
    <xf numFmtId="0" fontId="29" fillId="0" borderId="45" xfId="66" applyFont="1" applyFill="1" applyBorder="1" applyAlignment="1">
      <alignment horizontal="distributed" vertical="center"/>
      <protection/>
    </xf>
    <xf numFmtId="0" fontId="28" fillId="0" borderId="41" xfId="65" applyFont="1" applyFill="1" applyBorder="1" applyAlignment="1">
      <alignment horizontal="distributed" vertical="center" wrapText="1"/>
      <protection/>
    </xf>
    <xf numFmtId="0" fontId="14" fillId="0" borderId="42" xfId="66" applyBorder="1" applyAlignment="1">
      <alignment horizontal="distributed" vertical="center"/>
      <protection/>
    </xf>
    <xf numFmtId="0" fontId="29" fillId="0" borderId="42" xfId="66" applyFont="1" applyBorder="1" applyAlignment="1">
      <alignment horizontal="distributed" vertical="center"/>
      <protection/>
    </xf>
    <xf numFmtId="0" fontId="15" fillId="0" borderId="41" xfId="65" applyFont="1" applyBorder="1" applyAlignment="1">
      <alignment horizontal="distributed" vertical="center"/>
      <protection/>
    </xf>
    <xf numFmtId="0" fontId="15" fillId="0" borderId="41" xfId="65" applyFont="1" applyBorder="1" applyAlignment="1">
      <alignment horizontal="center" vertical="center" wrapText="1"/>
      <protection/>
    </xf>
    <xf numFmtId="0" fontId="15" fillId="0" borderId="42" xfId="65" applyFont="1" applyBorder="1" applyAlignment="1">
      <alignment horizontal="center" vertical="center"/>
      <protection/>
    </xf>
    <xf numFmtId="0" fontId="15" fillId="0" borderId="43" xfId="65" applyFont="1" applyBorder="1" applyAlignment="1">
      <alignment horizontal="distributed" vertical="center"/>
      <protection/>
    </xf>
    <xf numFmtId="0" fontId="29" fillId="0" borderId="44" xfId="66" applyFont="1" applyBorder="1" applyAlignment="1">
      <alignment horizontal="distributed" vertical="center"/>
      <protection/>
    </xf>
    <xf numFmtId="0" fontId="29" fillId="0" borderId="45" xfId="66" applyFont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H19_農業経営改善計画_確認項目_手書用" xfId="65"/>
    <cellStyle name="標準_H21_様式_改善計画_手書用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wj-hsv-02\share\WINDOWS\TEMP\c.notes.data\~10344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wj-hsv-02\share\&#36786;&#26519;&#27700;&#29987;&#35506;\&#9675;&#35469;&#23450;&#36786;&#26989;&#32773;\H21_12_&#35469;&#23450;&#23529;&#26619;&#20250;\H2111_&#35469;&#23450;_&#26356;&#26032;&#36890;&#30693;\__&#35469;&#23450;&#36786;&#26989;&#32773;_&#12487;&#12540;&#12479;&#12505;&#12540;&#12473;\H18_&#36786;&#22320;&#21033;&#29992;&#38598;&#31309;&#38306;&#20418;\&#21488;&#24115;&#12467;&#12500;&#12540;\&#21033;&#29992;&#38598;&#31309;&#21488;&#24115;_H1803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滋賀県"/>
      <sheetName val="京都府"/>
      <sheetName val="大阪府"/>
      <sheetName val="兵庫県"/>
      <sheetName val="奈良県"/>
      <sheetName val="和歌山県"/>
      <sheetName val="管内集計"/>
      <sheetName val="管内推移"/>
    </sheetNames>
    <sheetDataSet>
      <sheetData sheetId="0">
        <row r="4">
          <cell r="A4" t="str">
            <v>滋賀県計</v>
          </cell>
          <cell r="B4">
            <v>50</v>
          </cell>
          <cell r="C4">
            <v>49</v>
          </cell>
          <cell r="D4">
            <v>684</v>
          </cell>
          <cell r="E4">
            <v>60</v>
          </cell>
          <cell r="F4">
            <v>6</v>
          </cell>
          <cell r="G4">
            <v>575</v>
          </cell>
          <cell r="H4">
            <v>56</v>
          </cell>
          <cell r="I4">
            <v>6</v>
          </cell>
        </row>
        <row r="5">
          <cell r="A5">
            <v>201</v>
          </cell>
          <cell r="B5" t="str">
            <v>大津市</v>
          </cell>
          <cell r="C5">
            <v>5</v>
          </cell>
          <cell r="D5">
            <v>2</v>
          </cell>
          <cell r="E5">
            <v>1</v>
          </cell>
          <cell r="F5">
            <v>5</v>
          </cell>
          <cell r="G5">
            <v>2</v>
          </cell>
          <cell r="H5">
            <v>1</v>
          </cell>
        </row>
        <row r="6">
          <cell r="A6">
            <v>202</v>
          </cell>
          <cell r="B6" t="str">
            <v>彦根市</v>
          </cell>
          <cell r="C6">
            <v>18</v>
          </cell>
          <cell r="D6">
            <v>2</v>
          </cell>
          <cell r="E6">
            <v>17</v>
          </cell>
          <cell r="F6">
            <v>2</v>
          </cell>
          <cell r="G6">
            <v>0</v>
          </cell>
        </row>
        <row r="7">
          <cell r="A7">
            <v>203</v>
          </cell>
          <cell r="B7" t="str">
            <v>長浜市</v>
          </cell>
          <cell r="C7">
            <v>10</v>
          </cell>
          <cell r="D7">
            <v>1</v>
          </cell>
          <cell r="E7">
            <v>1</v>
          </cell>
          <cell r="F7">
            <v>10</v>
          </cell>
          <cell r="G7">
            <v>1</v>
          </cell>
          <cell r="H7">
            <v>1</v>
          </cell>
        </row>
        <row r="8">
          <cell r="A8">
            <v>204</v>
          </cell>
          <cell r="B8" t="str">
            <v>近江八幡市</v>
          </cell>
          <cell r="C8">
            <v>72</v>
          </cell>
          <cell r="D8">
            <v>3</v>
          </cell>
          <cell r="E8">
            <v>59</v>
          </cell>
          <cell r="F8">
            <v>2</v>
          </cell>
          <cell r="G8">
            <v>0</v>
          </cell>
        </row>
        <row r="9">
          <cell r="A9">
            <v>205</v>
          </cell>
          <cell r="B9" t="str">
            <v>八日市市</v>
          </cell>
          <cell r="C9">
            <v>32</v>
          </cell>
          <cell r="D9">
            <v>31</v>
          </cell>
          <cell r="E9">
            <v>0</v>
          </cell>
          <cell r="F9">
            <v>0</v>
          </cell>
        </row>
        <row r="10">
          <cell r="A10">
            <v>206</v>
          </cell>
          <cell r="B10" t="str">
            <v>草津市</v>
          </cell>
          <cell r="C10">
            <v>16</v>
          </cell>
          <cell r="D10">
            <v>4</v>
          </cell>
          <cell r="E10">
            <v>16</v>
          </cell>
          <cell r="F10">
            <v>4</v>
          </cell>
          <cell r="G10">
            <v>0</v>
          </cell>
        </row>
        <row r="11">
          <cell r="A11">
            <v>207</v>
          </cell>
          <cell r="B11" t="str">
            <v>守山市</v>
          </cell>
          <cell r="C11">
            <v>39</v>
          </cell>
          <cell r="D11">
            <v>4</v>
          </cell>
          <cell r="E11">
            <v>37</v>
          </cell>
          <cell r="F11">
            <v>4</v>
          </cell>
          <cell r="G11">
            <v>0</v>
          </cell>
        </row>
        <row r="12">
          <cell r="A12">
            <v>301</v>
          </cell>
          <cell r="B12" t="str">
            <v>志賀町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</row>
        <row r="13">
          <cell r="A13">
            <v>321</v>
          </cell>
          <cell r="B13" t="str">
            <v>栗東市</v>
          </cell>
          <cell r="C13">
            <v>11</v>
          </cell>
          <cell r="D13">
            <v>1</v>
          </cell>
          <cell r="E13">
            <v>10</v>
          </cell>
          <cell r="F13">
            <v>1</v>
          </cell>
          <cell r="G13">
            <v>0</v>
          </cell>
        </row>
        <row r="14">
          <cell r="A14">
            <v>342</v>
          </cell>
          <cell r="B14" t="str">
            <v>中主町</v>
          </cell>
          <cell r="C14">
            <v>17</v>
          </cell>
          <cell r="D14">
            <v>4</v>
          </cell>
          <cell r="E14">
            <v>1</v>
          </cell>
          <cell r="F14">
            <v>14</v>
          </cell>
          <cell r="G14">
            <v>4</v>
          </cell>
          <cell r="H14">
            <v>1</v>
          </cell>
        </row>
        <row r="15">
          <cell r="A15">
            <v>343</v>
          </cell>
          <cell r="B15" t="str">
            <v>野洲町</v>
          </cell>
          <cell r="C15">
            <v>3</v>
          </cell>
          <cell r="D15">
            <v>3</v>
          </cell>
          <cell r="E15">
            <v>0</v>
          </cell>
          <cell r="F15">
            <v>0</v>
          </cell>
        </row>
        <row r="16">
          <cell r="A16">
            <v>361</v>
          </cell>
          <cell r="B16" t="str">
            <v>石部町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362</v>
          </cell>
          <cell r="B17" t="str">
            <v>甲西町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</row>
        <row r="18">
          <cell r="A18">
            <v>363</v>
          </cell>
          <cell r="B18" t="str">
            <v>水口町</v>
          </cell>
          <cell r="C18">
            <v>25</v>
          </cell>
          <cell r="D18">
            <v>5</v>
          </cell>
          <cell r="E18">
            <v>19</v>
          </cell>
          <cell r="F18">
            <v>4</v>
          </cell>
          <cell r="G18">
            <v>0</v>
          </cell>
        </row>
        <row r="19">
          <cell r="A19">
            <v>364</v>
          </cell>
          <cell r="B19" t="str">
            <v>土山町</v>
          </cell>
          <cell r="C19">
            <v>24</v>
          </cell>
          <cell r="D19">
            <v>2</v>
          </cell>
          <cell r="E19">
            <v>22</v>
          </cell>
          <cell r="F19">
            <v>2</v>
          </cell>
          <cell r="G19">
            <v>0</v>
          </cell>
        </row>
        <row r="20">
          <cell r="A20">
            <v>365</v>
          </cell>
          <cell r="B20" t="str">
            <v>甲賀町</v>
          </cell>
          <cell r="C20">
            <v>2</v>
          </cell>
          <cell r="D20">
            <v>1</v>
          </cell>
          <cell r="E20">
            <v>0</v>
          </cell>
          <cell r="F20">
            <v>0</v>
          </cell>
        </row>
        <row r="21">
          <cell r="A21">
            <v>366</v>
          </cell>
          <cell r="B21" t="str">
            <v>甲南町</v>
          </cell>
          <cell r="C21">
            <v>6</v>
          </cell>
          <cell r="D21">
            <v>1</v>
          </cell>
          <cell r="E21">
            <v>6</v>
          </cell>
          <cell r="F21">
            <v>1</v>
          </cell>
          <cell r="G21">
            <v>0</v>
          </cell>
        </row>
        <row r="22">
          <cell r="A22">
            <v>367</v>
          </cell>
          <cell r="B22" t="str">
            <v>信楽町</v>
          </cell>
          <cell r="C22">
            <v>17</v>
          </cell>
          <cell r="D22">
            <v>1</v>
          </cell>
          <cell r="E22">
            <v>13</v>
          </cell>
          <cell r="F22">
            <v>1</v>
          </cell>
          <cell r="G22">
            <v>0</v>
          </cell>
        </row>
        <row r="23">
          <cell r="A23">
            <v>381</v>
          </cell>
          <cell r="B23" t="str">
            <v>安土町</v>
          </cell>
          <cell r="C23">
            <v>68</v>
          </cell>
          <cell r="D23">
            <v>3</v>
          </cell>
          <cell r="E23">
            <v>44</v>
          </cell>
          <cell r="F23">
            <v>2</v>
          </cell>
          <cell r="G23">
            <v>0</v>
          </cell>
        </row>
        <row r="24">
          <cell r="A24">
            <v>382</v>
          </cell>
          <cell r="B24" t="str">
            <v>蒲生町</v>
          </cell>
          <cell r="C24">
            <v>7</v>
          </cell>
          <cell r="D24">
            <v>1</v>
          </cell>
          <cell r="E24">
            <v>7</v>
          </cell>
          <cell r="F24">
            <v>1</v>
          </cell>
          <cell r="G24">
            <v>0</v>
          </cell>
        </row>
        <row r="25">
          <cell r="A25">
            <v>383</v>
          </cell>
          <cell r="B25" t="str">
            <v>日野町</v>
          </cell>
          <cell r="C25">
            <v>12</v>
          </cell>
          <cell r="D25">
            <v>1</v>
          </cell>
          <cell r="E25">
            <v>11</v>
          </cell>
          <cell r="F25">
            <v>1</v>
          </cell>
          <cell r="G25">
            <v>0</v>
          </cell>
        </row>
        <row r="26">
          <cell r="A26">
            <v>384</v>
          </cell>
          <cell r="B26" t="str">
            <v>竜王町</v>
          </cell>
          <cell r="C26">
            <v>13</v>
          </cell>
          <cell r="D26">
            <v>1</v>
          </cell>
          <cell r="E26">
            <v>10</v>
          </cell>
          <cell r="F26">
            <v>0</v>
          </cell>
          <cell r="G26">
            <v>0</v>
          </cell>
        </row>
        <row r="27">
          <cell r="A27">
            <v>401</v>
          </cell>
          <cell r="B27" t="str">
            <v>永源寺町</v>
          </cell>
          <cell r="C27">
            <v>7</v>
          </cell>
          <cell r="D27">
            <v>3</v>
          </cell>
          <cell r="E27">
            <v>6</v>
          </cell>
          <cell r="F27">
            <v>3</v>
          </cell>
          <cell r="G27">
            <v>0</v>
          </cell>
        </row>
        <row r="28">
          <cell r="A28">
            <v>402</v>
          </cell>
          <cell r="B28" t="str">
            <v>五個荘町</v>
          </cell>
          <cell r="C28">
            <v>7</v>
          </cell>
          <cell r="D28">
            <v>2</v>
          </cell>
          <cell r="E28">
            <v>7</v>
          </cell>
          <cell r="F28">
            <v>2</v>
          </cell>
          <cell r="G28">
            <v>0</v>
          </cell>
        </row>
        <row r="29">
          <cell r="A29">
            <v>403</v>
          </cell>
          <cell r="B29" t="str">
            <v>能登川町</v>
          </cell>
          <cell r="C29">
            <v>61</v>
          </cell>
          <cell r="D29">
            <v>2</v>
          </cell>
          <cell r="E29">
            <v>44</v>
          </cell>
          <cell r="F29">
            <v>2</v>
          </cell>
          <cell r="G29">
            <v>0</v>
          </cell>
        </row>
        <row r="30">
          <cell r="A30">
            <v>421</v>
          </cell>
          <cell r="B30" t="str">
            <v>愛東町</v>
          </cell>
          <cell r="C30">
            <v>19</v>
          </cell>
          <cell r="D30">
            <v>18</v>
          </cell>
          <cell r="E30">
            <v>0</v>
          </cell>
          <cell r="F30">
            <v>0</v>
          </cell>
        </row>
        <row r="31">
          <cell r="A31">
            <v>422</v>
          </cell>
          <cell r="B31" t="str">
            <v>湖東町</v>
          </cell>
          <cell r="C31">
            <v>2</v>
          </cell>
          <cell r="D31">
            <v>1</v>
          </cell>
          <cell r="E31">
            <v>2</v>
          </cell>
          <cell r="F31">
            <v>1</v>
          </cell>
          <cell r="G31">
            <v>0</v>
          </cell>
        </row>
        <row r="32">
          <cell r="A32">
            <v>423</v>
          </cell>
          <cell r="B32" t="str">
            <v>秦荘町</v>
          </cell>
          <cell r="C32">
            <v>6</v>
          </cell>
          <cell r="D32">
            <v>1</v>
          </cell>
          <cell r="E32">
            <v>5</v>
          </cell>
          <cell r="F32">
            <v>1</v>
          </cell>
          <cell r="G32">
            <v>0</v>
          </cell>
        </row>
        <row r="33">
          <cell r="A33">
            <v>424</v>
          </cell>
          <cell r="B33" t="str">
            <v>愛知川町</v>
          </cell>
          <cell r="C33">
            <v>5</v>
          </cell>
          <cell r="D33">
            <v>5</v>
          </cell>
          <cell r="E33">
            <v>0</v>
          </cell>
          <cell r="F33">
            <v>0</v>
          </cell>
        </row>
        <row r="34">
          <cell r="A34">
            <v>441</v>
          </cell>
          <cell r="B34" t="str">
            <v>豊郷町</v>
          </cell>
          <cell r="C34">
            <v>3</v>
          </cell>
          <cell r="D34">
            <v>3</v>
          </cell>
          <cell r="E34">
            <v>0</v>
          </cell>
          <cell r="F34">
            <v>0</v>
          </cell>
        </row>
        <row r="35">
          <cell r="A35">
            <v>442</v>
          </cell>
          <cell r="B35" t="str">
            <v>甲良町</v>
          </cell>
          <cell r="C35">
            <v>2</v>
          </cell>
          <cell r="D35">
            <v>2</v>
          </cell>
          <cell r="E35">
            <v>0</v>
          </cell>
          <cell r="F35">
            <v>0</v>
          </cell>
        </row>
        <row r="36">
          <cell r="A36">
            <v>443</v>
          </cell>
          <cell r="B36" t="str">
            <v>多賀町</v>
          </cell>
          <cell r="C36">
            <v>2</v>
          </cell>
          <cell r="D36">
            <v>1</v>
          </cell>
          <cell r="E36">
            <v>0</v>
          </cell>
          <cell r="F36">
            <v>0</v>
          </cell>
        </row>
        <row r="37">
          <cell r="A37">
            <v>461</v>
          </cell>
          <cell r="B37" t="str">
            <v>山東町</v>
          </cell>
          <cell r="C37">
            <v>5</v>
          </cell>
          <cell r="D37">
            <v>1</v>
          </cell>
          <cell r="E37">
            <v>4</v>
          </cell>
          <cell r="F37">
            <v>1</v>
          </cell>
          <cell r="G37">
            <v>0</v>
          </cell>
        </row>
        <row r="38">
          <cell r="A38">
            <v>462</v>
          </cell>
          <cell r="B38" t="str">
            <v>伊吹町</v>
          </cell>
          <cell r="C38">
            <v>3</v>
          </cell>
          <cell r="D38">
            <v>2</v>
          </cell>
          <cell r="E38">
            <v>2</v>
          </cell>
          <cell r="F38">
            <v>2</v>
          </cell>
          <cell r="G38">
            <v>0</v>
          </cell>
        </row>
        <row r="39">
          <cell r="A39">
            <v>463</v>
          </cell>
          <cell r="B39" t="str">
            <v>米原町</v>
          </cell>
          <cell r="C39">
            <v>3</v>
          </cell>
          <cell r="D39">
            <v>3</v>
          </cell>
          <cell r="E39">
            <v>0</v>
          </cell>
          <cell r="F39">
            <v>0</v>
          </cell>
        </row>
        <row r="40">
          <cell r="A40">
            <v>464</v>
          </cell>
          <cell r="B40" t="str">
            <v>近江町</v>
          </cell>
          <cell r="C40">
            <v>12</v>
          </cell>
          <cell r="D40">
            <v>1</v>
          </cell>
          <cell r="E40">
            <v>10</v>
          </cell>
          <cell r="F40">
            <v>1</v>
          </cell>
          <cell r="G40">
            <v>0</v>
          </cell>
        </row>
        <row r="41">
          <cell r="A41">
            <v>481</v>
          </cell>
          <cell r="B41" t="str">
            <v>浅井町</v>
          </cell>
          <cell r="C41">
            <v>13</v>
          </cell>
          <cell r="D41">
            <v>11</v>
          </cell>
          <cell r="E41">
            <v>0</v>
          </cell>
          <cell r="F41">
            <v>0</v>
          </cell>
        </row>
        <row r="42">
          <cell r="A42">
            <v>482</v>
          </cell>
          <cell r="B42" t="str">
            <v>虎姫町</v>
          </cell>
          <cell r="C42">
            <v>3</v>
          </cell>
          <cell r="D42">
            <v>3</v>
          </cell>
          <cell r="E42">
            <v>0</v>
          </cell>
          <cell r="F42">
            <v>0</v>
          </cell>
        </row>
        <row r="43">
          <cell r="A43">
            <v>483</v>
          </cell>
          <cell r="B43" t="str">
            <v>湖北町</v>
          </cell>
          <cell r="C43">
            <v>22</v>
          </cell>
          <cell r="D43">
            <v>3</v>
          </cell>
          <cell r="E43">
            <v>1</v>
          </cell>
          <cell r="F43">
            <v>18</v>
          </cell>
          <cell r="G43">
            <v>3</v>
          </cell>
          <cell r="H43">
            <v>1</v>
          </cell>
        </row>
        <row r="44">
          <cell r="A44">
            <v>484</v>
          </cell>
          <cell r="B44" t="str">
            <v>びわ町</v>
          </cell>
          <cell r="C44">
            <v>13</v>
          </cell>
          <cell r="D44">
            <v>12</v>
          </cell>
          <cell r="E44">
            <v>0</v>
          </cell>
          <cell r="F44">
            <v>0</v>
          </cell>
        </row>
        <row r="45">
          <cell r="A45">
            <v>501</v>
          </cell>
          <cell r="B45" t="str">
            <v>高月町</v>
          </cell>
          <cell r="C45">
            <v>23</v>
          </cell>
          <cell r="D45">
            <v>1</v>
          </cell>
          <cell r="E45">
            <v>18</v>
          </cell>
          <cell r="F45">
            <v>1</v>
          </cell>
          <cell r="G45">
            <v>0</v>
          </cell>
        </row>
        <row r="46">
          <cell r="A46">
            <v>502</v>
          </cell>
          <cell r="B46" t="str">
            <v>木之本町</v>
          </cell>
          <cell r="C46">
            <v>7</v>
          </cell>
          <cell r="D46">
            <v>1</v>
          </cell>
          <cell r="E46">
            <v>1</v>
          </cell>
          <cell r="F46">
            <v>7</v>
          </cell>
          <cell r="G46">
            <v>1</v>
          </cell>
          <cell r="H46">
            <v>1</v>
          </cell>
        </row>
        <row r="47">
          <cell r="A47">
            <v>503</v>
          </cell>
          <cell r="B47" t="str">
            <v>余呉町</v>
          </cell>
          <cell r="C47">
            <v>3</v>
          </cell>
          <cell r="D47">
            <v>1</v>
          </cell>
          <cell r="E47">
            <v>0</v>
          </cell>
          <cell r="F47">
            <v>0</v>
          </cell>
        </row>
        <row r="48">
          <cell r="A48">
            <v>504</v>
          </cell>
          <cell r="B48" t="str">
            <v>西浅井町</v>
          </cell>
          <cell r="C48">
            <v>4</v>
          </cell>
          <cell r="D48">
            <v>4</v>
          </cell>
          <cell r="E48">
            <v>0</v>
          </cell>
          <cell r="F48">
            <v>0</v>
          </cell>
        </row>
        <row r="49">
          <cell r="A49">
            <v>521</v>
          </cell>
          <cell r="B49" t="str">
            <v>マキノ町</v>
          </cell>
          <cell r="C49">
            <v>8</v>
          </cell>
          <cell r="D49">
            <v>7</v>
          </cell>
          <cell r="E49">
            <v>0</v>
          </cell>
          <cell r="F49">
            <v>0</v>
          </cell>
        </row>
        <row r="50">
          <cell r="A50">
            <v>522</v>
          </cell>
          <cell r="B50" t="str">
            <v>今津町</v>
          </cell>
          <cell r="C50">
            <v>17</v>
          </cell>
          <cell r="D50">
            <v>3</v>
          </cell>
          <cell r="E50">
            <v>1</v>
          </cell>
          <cell r="F50">
            <v>16</v>
          </cell>
          <cell r="G50">
            <v>3</v>
          </cell>
          <cell r="H50">
            <v>1</v>
          </cell>
        </row>
        <row r="51">
          <cell r="A51">
            <v>523</v>
          </cell>
          <cell r="B51" t="str">
            <v>朽木村</v>
          </cell>
          <cell r="C51">
            <v>2</v>
          </cell>
          <cell r="D51">
            <v>1</v>
          </cell>
          <cell r="E51">
            <v>1</v>
          </cell>
          <cell r="F51">
            <v>1</v>
          </cell>
          <cell r="G51">
            <v>0</v>
          </cell>
        </row>
        <row r="52">
          <cell r="A52">
            <v>524</v>
          </cell>
          <cell r="B52" t="str">
            <v>安曇川町</v>
          </cell>
          <cell r="C52">
            <v>15</v>
          </cell>
          <cell r="D52">
            <v>13</v>
          </cell>
          <cell r="E52">
            <v>0</v>
          </cell>
          <cell r="F52">
            <v>0</v>
          </cell>
        </row>
        <row r="53">
          <cell r="A53">
            <v>525</v>
          </cell>
          <cell r="B53" t="str">
            <v>高島町</v>
          </cell>
          <cell r="C53">
            <v>6</v>
          </cell>
          <cell r="D53">
            <v>6</v>
          </cell>
          <cell r="E53">
            <v>0</v>
          </cell>
          <cell r="F53">
            <v>0</v>
          </cell>
        </row>
        <row r="54">
          <cell r="A54">
            <v>526</v>
          </cell>
          <cell r="B54" t="str">
            <v>新旭町</v>
          </cell>
          <cell r="C54">
            <v>11</v>
          </cell>
          <cell r="D54">
            <v>8</v>
          </cell>
          <cell r="E54">
            <v>0</v>
          </cell>
          <cell r="F54">
            <v>0</v>
          </cell>
        </row>
      </sheetData>
      <sheetData sheetId="1">
        <row r="4">
          <cell r="J4">
            <v>1</v>
          </cell>
        </row>
        <row r="5">
          <cell r="J5">
            <v>0</v>
          </cell>
        </row>
        <row r="6">
          <cell r="J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志向"/>
      <sheetName val="到達"/>
      <sheetName val="認定"/>
      <sheetName val="集計"/>
      <sheetName val="db"/>
      <sheetName val="一覧"/>
      <sheetName val="各種ｺｰﾄﾞﾘｽﾄ"/>
    </sheetNames>
    <sheetDataSet>
      <sheetData sheetId="6">
        <row r="2">
          <cell r="A2" t="str">
            <v>認定</v>
          </cell>
          <cell r="B2" t="str">
            <v>大洲</v>
          </cell>
          <cell r="C2" t="str">
            <v>水稲</v>
          </cell>
          <cell r="D2" t="str">
            <v>有</v>
          </cell>
          <cell r="E2" t="str">
            <v>芝</v>
          </cell>
        </row>
        <row r="3">
          <cell r="A3" t="str">
            <v>無</v>
          </cell>
          <cell r="B3" t="str">
            <v>柚木</v>
          </cell>
          <cell r="C3" t="str">
            <v>野菜</v>
          </cell>
          <cell r="D3" t="str">
            <v>無</v>
          </cell>
          <cell r="E3" t="str">
            <v>恋木</v>
          </cell>
        </row>
        <row r="4">
          <cell r="A4" t="str">
            <v>みなし</v>
          </cell>
          <cell r="B4" t="str">
            <v>西大洲</v>
          </cell>
          <cell r="C4" t="str">
            <v>飼料</v>
          </cell>
          <cell r="E4" t="str">
            <v>立山須良</v>
          </cell>
        </row>
        <row r="5">
          <cell r="A5" t="str">
            <v>到達</v>
          </cell>
          <cell r="B5" t="str">
            <v>阿蔵</v>
          </cell>
          <cell r="C5" t="str">
            <v>葉たばこ</v>
          </cell>
          <cell r="E5" t="str">
            <v>立山河向</v>
          </cell>
        </row>
        <row r="6">
          <cell r="A6" t="str">
            <v>志向</v>
          </cell>
          <cell r="B6" t="str">
            <v>高山</v>
          </cell>
          <cell r="C6" t="str">
            <v>果樹</v>
          </cell>
          <cell r="E6" t="str">
            <v>有久保</v>
          </cell>
        </row>
        <row r="7">
          <cell r="B7" t="str">
            <v>中村</v>
          </cell>
          <cell r="C7" t="str">
            <v>松苗</v>
          </cell>
          <cell r="E7" t="str">
            <v>馬縊</v>
          </cell>
        </row>
        <row r="8">
          <cell r="B8" t="str">
            <v>常磐町</v>
          </cell>
          <cell r="C8" t="str">
            <v>薬草</v>
          </cell>
          <cell r="E8" t="str">
            <v>杖の瀬</v>
          </cell>
        </row>
        <row r="9">
          <cell r="B9" t="str">
            <v>若宮</v>
          </cell>
          <cell r="C9" t="str">
            <v>栗</v>
          </cell>
          <cell r="E9" t="str">
            <v>道屋敷</v>
          </cell>
        </row>
        <row r="10">
          <cell r="B10" t="str">
            <v>東若宮</v>
          </cell>
          <cell r="C10" t="str">
            <v>桑</v>
          </cell>
          <cell r="E10" t="str">
            <v>天貢</v>
          </cell>
        </row>
        <row r="11">
          <cell r="B11" t="str">
            <v>五郎</v>
          </cell>
          <cell r="C11" t="str">
            <v>麦</v>
          </cell>
          <cell r="E11" t="str">
            <v>松尾</v>
          </cell>
        </row>
        <row r="12">
          <cell r="B12" t="str">
            <v>田口</v>
          </cell>
          <cell r="C12" t="str">
            <v>豆類</v>
          </cell>
          <cell r="E12" t="str">
            <v>松尾平野</v>
          </cell>
        </row>
        <row r="13">
          <cell r="B13" t="str">
            <v>市木</v>
          </cell>
          <cell r="C13" t="str">
            <v>しいたけ</v>
          </cell>
          <cell r="E13" t="str">
            <v>長谷</v>
          </cell>
        </row>
        <row r="14">
          <cell r="B14" t="str">
            <v>徳森</v>
          </cell>
          <cell r="C14" t="str">
            <v>柿</v>
          </cell>
          <cell r="E14" t="str">
            <v>黒木野佐来</v>
          </cell>
        </row>
        <row r="15">
          <cell r="B15" t="str">
            <v>東大洲</v>
          </cell>
          <cell r="C15" t="str">
            <v>梨</v>
          </cell>
          <cell r="E15" t="str">
            <v>北只</v>
          </cell>
        </row>
        <row r="16">
          <cell r="B16" t="str">
            <v>平野町平地</v>
          </cell>
          <cell r="C16" t="str">
            <v>苗木</v>
          </cell>
          <cell r="E16" t="str">
            <v>大戸谷</v>
          </cell>
        </row>
        <row r="17">
          <cell r="B17" t="str">
            <v>平野町野田</v>
          </cell>
          <cell r="C17" t="str">
            <v>れんこん</v>
          </cell>
          <cell r="E17" t="str">
            <v>只越</v>
          </cell>
        </row>
        <row r="18">
          <cell r="B18" t="str">
            <v>北只</v>
          </cell>
          <cell r="C18" t="str">
            <v>大豆</v>
          </cell>
          <cell r="E18" t="str">
            <v>五郎</v>
          </cell>
        </row>
        <row r="19">
          <cell r="B19" t="str">
            <v>松尾</v>
          </cell>
          <cell r="C19" t="str">
            <v>ケール</v>
          </cell>
          <cell r="E19" t="str">
            <v>一ノ瀬</v>
          </cell>
        </row>
        <row r="20">
          <cell r="B20" t="str">
            <v>梅川</v>
          </cell>
          <cell r="C20" t="str">
            <v>種苗類</v>
          </cell>
          <cell r="E20" t="str">
            <v>松久保</v>
          </cell>
        </row>
        <row r="21">
          <cell r="B21" t="str">
            <v>長谷</v>
          </cell>
          <cell r="C21" t="str">
            <v>花木</v>
          </cell>
          <cell r="E21" t="str">
            <v>峠</v>
          </cell>
        </row>
        <row r="22">
          <cell r="B22" t="str">
            <v>横野</v>
          </cell>
          <cell r="C22" t="str">
            <v>麦・大豆</v>
          </cell>
          <cell r="E22" t="str">
            <v>岩黒</v>
          </cell>
        </row>
        <row r="23">
          <cell r="B23" t="str">
            <v>北裏</v>
          </cell>
          <cell r="E23" t="str">
            <v>八多浪</v>
          </cell>
        </row>
        <row r="24">
          <cell r="B24" t="str">
            <v>稲積</v>
          </cell>
          <cell r="E24" t="str">
            <v>喜多山</v>
          </cell>
        </row>
        <row r="25">
          <cell r="B25" t="str">
            <v>野佐来</v>
          </cell>
          <cell r="E25" t="str">
            <v>麓Ⅰ</v>
          </cell>
        </row>
        <row r="26">
          <cell r="B26" t="str">
            <v>黒木</v>
          </cell>
          <cell r="E26" t="str">
            <v>麓Ⅱ</v>
          </cell>
        </row>
        <row r="27">
          <cell r="B27" t="str">
            <v>菅田町菅田</v>
          </cell>
          <cell r="E27" t="str">
            <v>森山</v>
          </cell>
        </row>
        <row r="28">
          <cell r="B28" t="str">
            <v>菅田町宇津</v>
          </cell>
          <cell r="E28" t="str">
            <v>荒平</v>
          </cell>
        </row>
        <row r="29">
          <cell r="B29" t="str">
            <v>菅田町大竹</v>
          </cell>
          <cell r="E29" t="str">
            <v>成能</v>
          </cell>
        </row>
        <row r="30">
          <cell r="B30" t="str">
            <v>冨士</v>
          </cell>
          <cell r="E30" t="str">
            <v>松久保Ⅱ</v>
          </cell>
        </row>
        <row r="31">
          <cell r="B31" t="str">
            <v>阿部</v>
          </cell>
          <cell r="E31" t="str">
            <v>冨士</v>
          </cell>
        </row>
        <row r="32">
          <cell r="B32" t="str">
            <v>森山</v>
          </cell>
          <cell r="E32" t="str">
            <v>下新谷</v>
          </cell>
        </row>
        <row r="33">
          <cell r="B33" t="str">
            <v>蔵川</v>
          </cell>
        </row>
        <row r="34">
          <cell r="B34" t="str">
            <v>成能</v>
          </cell>
        </row>
        <row r="35">
          <cell r="B35" t="str">
            <v>宇和川</v>
          </cell>
        </row>
        <row r="36">
          <cell r="B36" t="str">
            <v>柳沢</v>
          </cell>
        </row>
        <row r="37">
          <cell r="B37" t="str">
            <v>藤縄</v>
          </cell>
        </row>
        <row r="38">
          <cell r="B38" t="str">
            <v>田処</v>
          </cell>
        </row>
        <row r="39">
          <cell r="B39" t="str">
            <v>新谷町</v>
          </cell>
        </row>
        <row r="40">
          <cell r="B40" t="str">
            <v>新谷</v>
          </cell>
        </row>
        <row r="41">
          <cell r="B41" t="str">
            <v>喜多山</v>
          </cell>
        </row>
        <row r="42">
          <cell r="B42" t="str">
            <v>恋木</v>
          </cell>
        </row>
        <row r="43">
          <cell r="B43" t="str">
            <v>下新谷</v>
          </cell>
        </row>
        <row r="44">
          <cell r="B44" t="str">
            <v>春賀</v>
          </cell>
        </row>
        <row r="45">
          <cell r="B45" t="str">
            <v>東宇山</v>
          </cell>
        </row>
        <row r="46">
          <cell r="B46" t="str">
            <v>多田</v>
          </cell>
        </row>
        <row r="47">
          <cell r="B47" t="str">
            <v>八多喜町</v>
          </cell>
        </row>
        <row r="48">
          <cell r="B48" t="str">
            <v>手成</v>
          </cell>
        </row>
        <row r="49">
          <cell r="B49" t="str">
            <v>米津</v>
          </cell>
        </row>
        <row r="50">
          <cell r="B50" t="str">
            <v>上須戒</v>
          </cell>
        </row>
        <row r="51">
          <cell r="B51" t="str">
            <v>長浜町沖浦</v>
          </cell>
        </row>
        <row r="52">
          <cell r="B52" t="str">
            <v>長浜町今坊</v>
          </cell>
        </row>
        <row r="53">
          <cell r="B53" t="str">
            <v>長浜町櫛生</v>
          </cell>
        </row>
        <row r="54">
          <cell r="B54" t="str">
            <v>長浜町出海</v>
          </cell>
        </row>
        <row r="55">
          <cell r="B55" t="str">
            <v>長浜町下須戒</v>
          </cell>
        </row>
        <row r="56">
          <cell r="B56" t="str">
            <v>長浜町穂積</v>
          </cell>
        </row>
        <row r="57">
          <cell r="B57" t="str">
            <v>豊茂</v>
          </cell>
        </row>
        <row r="58">
          <cell r="B58" t="str">
            <v>白滝</v>
          </cell>
        </row>
        <row r="59">
          <cell r="B59" t="str">
            <v>戒川</v>
          </cell>
        </row>
        <row r="60">
          <cell r="B60" t="str">
            <v>柴</v>
          </cell>
        </row>
        <row r="61">
          <cell r="B61" t="str">
            <v>肱川町中居谷</v>
          </cell>
        </row>
        <row r="62">
          <cell r="B62" t="str">
            <v>肱川町名荷谷</v>
          </cell>
        </row>
        <row r="63">
          <cell r="B63" t="str">
            <v>肱川町宇和川</v>
          </cell>
        </row>
        <row r="64">
          <cell r="B64" t="str">
            <v>肱川町山鳥坂</v>
          </cell>
        </row>
        <row r="65">
          <cell r="B65" t="str">
            <v>肱川町予子林</v>
          </cell>
        </row>
        <row r="66">
          <cell r="B66" t="str">
            <v>肱川町中津</v>
          </cell>
        </row>
        <row r="67">
          <cell r="B67" t="str">
            <v>肱川町大谷</v>
          </cell>
        </row>
        <row r="68">
          <cell r="B68" t="str">
            <v>肱川町西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Zeros="0" tabSelected="1" view="pageBreakPreview" zoomScale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5" sqref="L15"/>
    </sheetView>
  </sheetViews>
  <sheetFormatPr defaultColWidth="9.00390625" defaultRowHeight="18" customHeight="1"/>
  <cols>
    <col min="1" max="1" width="9.00390625" style="1" bestFit="1" customWidth="1"/>
    <col min="2" max="2" width="26.625" style="1" customWidth="1"/>
    <col min="3" max="3" width="10.625" style="2" customWidth="1"/>
    <col min="4" max="4" width="6.625" style="1" customWidth="1"/>
    <col min="5" max="5" width="10.625" style="1" customWidth="1"/>
    <col min="6" max="6" width="14.625" style="1" customWidth="1"/>
    <col min="7" max="7" width="8.625" style="1" customWidth="1"/>
    <col min="8" max="8" width="14.625" style="1" customWidth="1"/>
    <col min="9" max="9" width="0.875" style="1" customWidth="1"/>
    <col min="10" max="10" width="7.625" style="3" customWidth="1"/>
    <col min="11" max="13" width="12.50390625" style="1" customWidth="1"/>
    <col min="14" max="248" width="9.00390625" style="1" bestFit="1" customWidth="1"/>
    <col min="249" max="16384" width="9.00390625" style="1" customWidth="1"/>
  </cols>
  <sheetData>
    <row r="1" spans="1:10" ht="24.75" customHeight="1">
      <c r="A1" s="7"/>
      <c r="B1" s="8" t="s">
        <v>0</v>
      </c>
      <c r="C1" s="9" t="s">
        <v>3</v>
      </c>
      <c r="D1" s="72"/>
      <c r="E1" s="72"/>
      <c r="F1" s="72"/>
      <c r="G1" s="72"/>
      <c r="J1" s="10"/>
    </row>
    <row r="2" s="4" customFormat="1" ht="18" customHeight="1">
      <c r="J2" s="11"/>
    </row>
    <row r="3" spans="1:10" s="4" customFormat="1" ht="18" customHeight="1">
      <c r="A3" s="10"/>
      <c r="B3" s="73" t="s">
        <v>7</v>
      </c>
      <c r="C3" s="75" t="s">
        <v>4</v>
      </c>
      <c r="D3" s="77" t="s">
        <v>8</v>
      </c>
      <c r="E3" s="78" t="s">
        <v>9</v>
      </c>
      <c r="F3" s="80" t="s">
        <v>6</v>
      </c>
      <c r="G3" s="81"/>
      <c r="H3" s="82"/>
      <c r="J3" s="11"/>
    </row>
    <row r="4" spans="2:10" s="4" customFormat="1" ht="30" customHeight="1">
      <c r="B4" s="74"/>
      <c r="C4" s="76"/>
      <c r="D4" s="76"/>
      <c r="E4" s="79"/>
      <c r="F4" s="12" t="s">
        <v>10</v>
      </c>
      <c r="G4" s="13" t="s">
        <v>11</v>
      </c>
      <c r="H4" s="14" t="s">
        <v>2</v>
      </c>
      <c r="J4" s="15" t="s">
        <v>12</v>
      </c>
    </row>
    <row r="5" spans="2:10" ht="24" customHeight="1">
      <c r="B5" s="16"/>
      <c r="C5" s="17"/>
      <c r="D5" s="18"/>
      <c r="E5" s="19"/>
      <c r="F5" s="20">
        <f aca="true" t="shared" si="0" ref="F5:F15">C5*E5</f>
        <v>0</v>
      </c>
      <c r="G5" s="21"/>
      <c r="H5" s="22">
        <f aca="true" t="shared" si="1" ref="H5:H15">F5*G5</f>
        <v>0</v>
      </c>
      <c r="J5" s="23">
        <f>IF(C5="","",H5/H$16)</f>
      </c>
    </row>
    <row r="6" spans="2:10" ht="24" customHeight="1">
      <c r="B6" s="24"/>
      <c r="C6" s="25"/>
      <c r="D6" s="26"/>
      <c r="E6" s="27"/>
      <c r="F6" s="28">
        <f t="shared" si="0"/>
        <v>0</v>
      </c>
      <c r="G6" s="29"/>
      <c r="H6" s="30">
        <f t="shared" si="1"/>
        <v>0</v>
      </c>
      <c r="J6" s="31">
        <f>IF(C6="","",H6/H$16)</f>
      </c>
    </row>
    <row r="7" spans="2:10" ht="24" customHeight="1">
      <c r="B7" s="24"/>
      <c r="C7" s="25"/>
      <c r="D7" s="26"/>
      <c r="E7" s="27"/>
      <c r="F7" s="28">
        <f t="shared" si="0"/>
        <v>0</v>
      </c>
      <c r="G7" s="29"/>
      <c r="H7" s="30">
        <f t="shared" si="1"/>
        <v>0</v>
      </c>
      <c r="J7" s="31"/>
    </row>
    <row r="8" spans="2:10" ht="24" customHeight="1">
      <c r="B8" s="24"/>
      <c r="C8" s="25"/>
      <c r="D8" s="26"/>
      <c r="E8" s="27"/>
      <c r="F8" s="28">
        <f t="shared" si="0"/>
        <v>0</v>
      </c>
      <c r="G8" s="29"/>
      <c r="H8" s="30">
        <f t="shared" si="1"/>
        <v>0</v>
      </c>
      <c r="J8" s="31"/>
    </row>
    <row r="9" spans="2:10" ht="24" customHeight="1">
      <c r="B9" s="24"/>
      <c r="C9" s="25"/>
      <c r="D9" s="26"/>
      <c r="E9" s="27"/>
      <c r="F9" s="28">
        <f t="shared" si="0"/>
        <v>0</v>
      </c>
      <c r="G9" s="29"/>
      <c r="H9" s="30">
        <f t="shared" si="1"/>
        <v>0</v>
      </c>
      <c r="J9" s="31"/>
    </row>
    <row r="10" spans="2:10" ht="24" customHeight="1">
      <c r="B10" s="24"/>
      <c r="C10" s="25"/>
      <c r="D10" s="26"/>
      <c r="E10" s="27"/>
      <c r="F10" s="28">
        <f t="shared" si="0"/>
        <v>0</v>
      </c>
      <c r="G10" s="29"/>
      <c r="H10" s="30">
        <f t="shared" si="1"/>
        <v>0</v>
      </c>
      <c r="J10" s="31">
        <f aca="true" t="shared" si="2" ref="J10:J15">IF(C10="","",H10/H$16)</f>
      </c>
    </row>
    <row r="11" spans="2:10" ht="24" customHeight="1">
      <c r="B11" s="24"/>
      <c r="C11" s="25"/>
      <c r="D11" s="26"/>
      <c r="E11" s="27"/>
      <c r="F11" s="28">
        <f t="shared" si="0"/>
        <v>0</v>
      </c>
      <c r="G11" s="29"/>
      <c r="H11" s="30">
        <f t="shared" si="1"/>
        <v>0</v>
      </c>
      <c r="J11" s="31">
        <f t="shared" si="2"/>
      </c>
    </row>
    <row r="12" spans="2:10" ht="24" customHeight="1">
      <c r="B12" s="24"/>
      <c r="C12" s="25"/>
      <c r="D12" s="26"/>
      <c r="E12" s="27"/>
      <c r="F12" s="28">
        <f t="shared" si="0"/>
        <v>0</v>
      </c>
      <c r="G12" s="29"/>
      <c r="H12" s="30">
        <f t="shared" si="1"/>
        <v>0</v>
      </c>
      <c r="J12" s="31">
        <f t="shared" si="2"/>
      </c>
    </row>
    <row r="13" spans="2:10" ht="24" customHeight="1">
      <c r="B13" s="24"/>
      <c r="C13" s="25"/>
      <c r="D13" s="26"/>
      <c r="E13" s="27"/>
      <c r="F13" s="28">
        <f t="shared" si="0"/>
        <v>0</v>
      </c>
      <c r="G13" s="29"/>
      <c r="H13" s="30">
        <f t="shared" si="1"/>
        <v>0</v>
      </c>
      <c r="J13" s="31">
        <f t="shared" si="2"/>
      </c>
    </row>
    <row r="14" spans="2:10" ht="24" customHeight="1">
      <c r="B14" s="24"/>
      <c r="C14" s="25"/>
      <c r="D14" s="26"/>
      <c r="E14" s="27"/>
      <c r="F14" s="28">
        <f t="shared" si="0"/>
        <v>0</v>
      </c>
      <c r="G14" s="29"/>
      <c r="H14" s="30">
        <f t="shared" si="1"/>
        <v>0</v>
      </c>
      <c r="J14" s="31">
        <f t="shared" si="2"/>
      </c>
    </row>
    <row r="15" spans="2:10" ht="24" customHeight="1" thickBot="1">
      <c r="B15" s="32"/>
      <c r="C15" s="33"/>
      <c r="D15" s="34"/>
      <c r="E15" s="35"/>
      <c r="F15" s="36">
        <f t="shared" si="0"/>
        <v>0</v>
      </c>
      <c r="G15" s="37"/>
      <c r="H15" s="38">
        <f t="shared" si="1"/>
        <v>0</v>
      </c>
      <c r="J15" s="39">
        <f t="shared" si="2"/>
      </c>
    </row>
    <row r="16" spans="2:10" s="5" customFormat="1" ht="34.5" customHeight="1" thickTop="1">
      <c r="B16" s="40"/>
      <c r="C16" s="41" t="s">
        <v>16</v>
      </c>
      <c r="D16" s="42">
        <f>SUM(D5:D15)</f>
        <v>0</v>
      </c>
      <c r="E16" s="43"/>
      <c r="F16" s="44">
        <f>SUM(F5:F15)</f>
        <v>0</v>
      </c>
      <c r="G16" s="45" t="s">
        <v>5</v>
      </c>
      <c r="H16" s="46">
        <f>SUM(H5:H15)</f>
        <v>0</v>
      </c>
      <c r="J16" s="47"/>
    </row>
    <row r="17" spans="2:10" s="6" customFormat="1" ht="15" customHeight="1">
      <c r="B17" s="48"/>
      <c r="C17" s="49"/>
      <c r="D17" s="50"/>
      <c r="E17" s="51"/>
      <c r="F17" s="51"/>
      <c r="G17" s="52"/>
      <c r="H17" s="53"/>
      <c r="J17" s="54"/>
    </row>
    <row r="18" spans="2:10" s="6" customFormat="1" ht="15" customHeight="1">
      <c r="B18" s="55"/>
      <c r="C18" s="56"/>
      <c r="D18" s="57"/>
      <c r="G18" s="58"/>
      <c r="H18" s="59"/>
      <c r="J18" s="54"/>
    </row>
    <row r="19" spans="2:8" ht="24.75" customHeight="1">
      <c r="B19" s="83" t="s">
        <v>14</v>
      </c>
      <c r="C19" s="75" t="s">
        <v>4</v>
      </c>
      <c r="D19" s="86" t="s">
        <v>8</v>
      </c>
      <c r="E19" s="87" t="s">
        <v>9</v>
      </c>
      <c r="F19" s="89" t="s">
        <v>6</v>
      </c>
      <c r="G19" s="90"/>
      <c r="H19" s="91"/>
    </row>
    <row r="20" spans="2:10" ht="30" customHeight="1">
      <c r="B20" s="84"/>
      <c r="C20" s="85"/>
      <c r="D20" s="85"/>
      <c r="E20" s="88"/>
      <c r="F20" s="12" t="s">
        <v>10</v>
      </c>
      <c r="G20" s="13" t="s">
        <v>11</v>
      </c>
      <c r="H20" s="14" t="s">
        <v>2</v>
      </c>
      <c r="J20" s="15" t="s">
        <v>12</v>
      </c>
    </row>
    <row r="21" spans="2:10" ht="24" customHeight="1">
      <c r="B21" s="16"/>
      <c r="C21" s="17"/>
      <c r="D21" s="18"/>
      <c r="E21" s="17"/>
      <c r="F21" s="20">
        <f aca="true" t="shared" si="3" ref="F21:F31">C21*E21</f>
        <v>0</v>
      </c>
      <c r="G21" s="21"/>
      <c r="H21" s="22">
        <f aca="true" t="shared" si="4" ref="H21:H31">F21*G21</f>
        <v>0</v>
      </c>
      <c r="J21" s="23">
        <f>IF(C21="","",H21/H$32)</f>
      </c>
    </row>
    <row r="22" spans="2:10" ht="24" customHeight="1">
      <c r="B22" s="24"/>
      <c r="C22" s="25"/>
      <c r="D22" s="26"/>
      <c r="E22" s="25"/>
      <c r="F22" s="28">
        <f t="shared" si="3"/>
        <v>0</v>
      </c>
      <c r="G22" s="29"/>
      <c r="H22" s="30">
        <f t="shared" si="4"/>
        <v>0</v>
      </c>
      <c r="J22" s="31">
        <f>IF(C22="","",H22/H$32)</f>
      </c>
    </row>
    <row r="23" spans="2:10" ht="24" customHeight="1">
      <c r="B23" s="24"/>
      <c r="C23" s="25"/>
      <c r="D23" s="26"/>
      <c r="E23" s="25"/>
      <c r="F23" s="28">
        <f t="shared" si="3"/>
        <v>0</v>
      </c>
      <c r="G23" s="29"/>
      <c r="H23" s="30">
        <f t="shared" si="4"/>
        <v>0</v>
      </c>
      <c r="J23" s="31"/>
    </row>
    <row r="24" spans="2:10" ht="24" customHeight="1">
      <c r="B24" s="24"/>
      <c r="C24" s="25"/>
      <c r="D24" s="26"/>
      <c r="E24" s="25"/>
      <c r="F24" s="28">
        <f t="shared" si="3"/>
        <v>0</v>
      </c>
      <c r="G24" s="29"/>
      <c r="H24" s="30">
        <f t="shared" si="4"/>
        <v>0</v>
      </c>
      <c r="J24" s="31"/>
    </row>
    <row r="25" spans="2:10" ht="24" customHeight="1">
      <c r="B25" s="24"/>
      <c r="C25" s="25"/>
      <c r="D25" s="26"/>
      <c r="E25" s="25"/>
      <c r="F25" s="28">
        <f t="shared" si="3"/>
        <v>0</v>
      </c>
      <c r="G25" s="29"/>
      <c r="H25" s="30">
        <f t="shared" si="4"/>
        <v>0</v>
      </c>
      <c r="J25" s="31"/>
    </row>
    <row r="26" spans="2:10" ht="24" customHeight="1">
      <c r="B26" s="24"/>
      <c r="C26" s="25"/>
      <c r="D26" s="26"/>
      <c r="E26" s="25"/>
      <c r="F26" s="28">
        <f t="shared" si="3"/>
        <v>0</v>
      </c>
      <c r="G26" s="29"/>
      <c r="H26" s="30">
        <f t="shared" si="4"/>
        <v>0</v>
      </c>
      <c r="J26" s="31">
        <f>IF(C26="","",H26/H$32)</f>
      </c>
    </row>
    <row r="27" spans="2:10" ht="24" customHeight="1">
      <c r="B27" s="24"/>
      <c r="C27" s="25"/>
      <c r="D27" s="26"/>
      <c r="E27" s="25"/>
      <c r="F27" s="28">
        <f t="shared" si="3"/>
        <v>0</v>
      </c>
      <c r="G27" s="29"/>
      <c r="H27" s="30">
        <f t="shared" si="4"/>
        <v>0</v>
      </c>
      <c r="J27" s="31">
        <f>IF(C27="","",H27/H$32)</f>
      </c>
    </row>
    <row r="28" spans="2:10" ht="24" customHeight="1">
      <c r="B28" s="24"/>
      <c r="C28" s="25"/>
      <c r="D28" s="26"/>
      <c r="E28" s="25"/>
      <c r="F28" s="28">
        <f t="shared" si="3"/>
        <v>0</v>
      </c>
      <c r="G28" s="29"/>
      <c r="H28" s="30">
        <f t="shared" si="4"/>
        <v>0</v>
      </c>
      <c r="J28" s="31">
        <f>IF(C28="","",H28/H$32)</f>
      </c>
    </row>
    <row r="29" spans="2:10" ht="24" customHeight="1">
      <c r="B29" s="24"/>
      <c r="C29" s="25"/>
      <c r="D29" s="26"/>
      <c r="E29" s="25"/>
      <c r="F29" s="28">
        <f t="shared" si="3"/>
        <v>0</v>
      </c>
      <c r="G29" s="29"/>
      <c r="H29" s="30">
        <f t="shared" si="4"/>
        <v>0</v>
      </c>
      <c r="J29" s="31"/>
    </row>
    <row r="30" spans="2:10" ht="24" customHeight="1">
      <c r="B30" s="24"/>
      <c r="C30" s="25"/>
      <c r="D30" s="26"/>
      <c r="E30" s="25"/>
      <c r="F30" s="28">
        <f t="shared" si="3"/>
        <v>0</v>
      </c>
      <c r="G30" s="29"/>
      <c r="H30" s="30">
        <f t="shared" si="4"/>
        <v>0</v>
      </c>
      <c r="J30" s="31">
        <f>IF(C30="","",H30/H$32)</f>
      </c>
    </row>
    <row r="31" spans="2:10" ht="24" customHeight="1" thickBot="1">
      <c r="B31" s="32"/>
      <c r="C31" s="33"/>
      <c r="D31" s="34"/>
      <c r="E31" s="33"/>
      <c r="F31" s="36">
        <f t="shared" si="3"/>
        <v>0</v>
      </c>
      <c r="G31" s="37"/>
      <c r="H31" s="38">
        <f t="shared" si="4"/>
        <v>0</v>
      </c>
      <c r="J31" s="39">
        <f>IF(C31="","",H31/H$32)</f>
      </c>
    </row>
    <row r="32" spans="2:10" s="5" customFormat="1" ht="34.5" customHeight="1" thickTop="1">
      <c r="B32" s="60"/>
      <c r="C32" s="61" t="s">
        <v>17</v>
      </c>
      <c r="D32" s="42">
        <f>SUM(D21:D31)</f>
        <v>0</v>
      </c>
      <c r="E32" s="62"/>
      <c r="F32" s="63">
        <f>SUM(F21:F31)</f>
        <v>0</v>
      </c>
      <c r="G32" s="45" t="s">
        <v>18</v>
      </c>
      <c r="H32" s="46">
        <f>SUM(H21:H31)</f>
        <v>0</v>
      </c>
      <c r="J32" s="47"/>
    </row>
    <row r="33" ht="22.5" customHeight="1"/>
    <row r="34" ht="9.75" customHeight="1"/>
    <row r="35" spans="2:8" ht="24.75" customHeight="1">
      <c r="B35" s="64" t="s">
        <v>19</v>
      </c>
      <c r="C35" s="65"/>
      <c r="D35" s="66"/>
      <c r="E35" s="66"/>
      <c r="F35" s="66"/>
      <c r="G35" s="66"/>
      <c r="H35" s="67"/>
    </row>
    <row r="36" spans="2:8" ht="24.75" customHeight="1">
      <c r="B36" s="68"/>
      <c r="C36" s="69"/>
      <c r="D36" s="70"/>
      <c r="E36" s="70"/>
      <c r="F36" s="70"/>
      <c r="G36" s="70"/>
      <c r="H36" s="71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</sheetData>
  <sheetProtection/>
  <mergeCells count="11">
    <mergeCell ref="B19:B20"/>
    <mergeCell ref="C19:C20"/>
    <mergeCell ref="D19:D20"/>
    <mergeCell ref="E19:E20"/>
    <mergeCell ref="F19:H19"/>
    <mergeCell ref="D1:G1"/>
    <mergeCell ref="B3:B4"/>
    <mergeCell ref="C3:C4"/>
    <mergeCell ref="D3:D4"/>
    <mergeCell ref="E3:E4"/>
    <mergeCell ref="F3:H3"/>
  </mergeCells>
  <printOptions horizontalCentered="1"/>
  <pageMargins left="0.6692913385826772" right="0.3937007874015748" top="0.5905511811023623" bottom="0.1968503937007874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Zeros="0" view="pageBreakPreview" zoomScale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2" sqref="F32"/>
    </sheetView>
  </sheetViews>
  <sheetFormatPr defaultColWidth="9.00390625" defaultRowHeight="18" customHeight="1"/>
  <cols>
    <col min="1" max="1" width="9.00390625" style="1" bestFit="1" customWidth="1"/>
    <col min="2" max="2" width="26.625" style="1" customWidth="1"/>
    <col min="3" max="3" width="10.625" style="2" customWidth="1"/>
    <col min="4" max="4" width="6.625" style="1" customWidth="1"/>
    <col min="5" max="5" width="10.625" style="1" customWidth="1"/>
    <col min="6" max="6" width="14.625" style="1" customWidth="1"/>
    <col min="7" max="7" width="8.625" style="1" customWidth="1"/>
    <col min="8" max="8" width="14.625" style="1" customWidth="1"/>
    <col min="9" max="9" width="0.875" style="1" customWidth="1"/>
    <col min="10" max="10" width="7.625" style="3" customWidth="1"/>
    <col min="11" max="13" width="12.50390625" style="1" customWidth="1"/>
    <col min="14" max="248" width="9.00390625" style="1" bestFit="1" customWidth="1"/>
    <col min="249" max="16384" width="9.00390625" style="1" customWidth="1"/>
  </cols>
  <sheetData>
    <row r="1" spans="1:10" ht="24.75" customHeight="1">
      <c r="A1" s="7"/>
      <c r="B1" s="8" t="s">
        <v>0</v>
      </c>
      <c r="C1" s="9" t="s">
        <v>3</v>
      </c>
      <c r="D1" s="72"/>
      <c r="E1" s="72"/>
      <c r="F1" s="72"/>
      <c r="G1" s="72"/>
      <c r="J1" s="10"/>
    </row>
    <row r="2" s="4" customFormat="1" ht="18" customHeight="1">
      <c r="J2" s="11"/>
    </row>
    <row r="3" spans="1:10" s="4" customFormat="1" ht="18" customHeight="1">
      <c r="A3" s="10"/>
      <c r="B3" s="73" t="s">
        <v>7</v>
      </c>
      <c r="C3" s="75" t="s">
        <v>4</v>
      </c>
      <c r="D3" s="77" t="s">
        <v>8</v>
      </c>
      <c r="E3" s="78" t="s">
        <v>9</v>
      </c>
      <c r="F3" s="80" t="s">
        <v>6</v>
      </c>
      <c r="G3" s="81"/>
      <c r="H3" s="82"/>
      <c r="J3" s="11"/>
    </row>
    <row r="4" spans="2:10" s="4" customFormat="1" ht="30" customHeight="1">
      <c r="B4" s="74"/>
      <c r="C4" s="76"/>
      <c r="D4" s="76"/>
      <c r="E4" s="79"/>
      <c r="F4" s="12" t="s">
        <v>10</v>
      </c>
      <c r="G4" s="13" t="s">
        <v>11</v>
      </c>
      <c r="H4" s="14" t="s">
        <v>2</v>
      </c>
      <c r="J4" s="15" t="s">
        <v>12</v>
      </c>
    </row>
    <row r="5" spans="2:10" ht="24" customHeight="1">
      <c r="B5" s="16" t="s">
        <v>1</v>
      </c>
      <c r="C5" s="17">
        <v>170</v>
      </c>
      <c r="D5" s="18">
        <v>10</v>
      </c>
      <c r="E5" s="17">
        <v>3500</v>
      </c>
      <c r="F5" s="20">
        <f aca="true" t="shared" si="0" ref="F5:F15">C5*E5</f>
        <v>595000</v>
      </c>
      <c r="G5" s="21">
        <v>0.4</v>
      </c>
      <c r="H5" s="22">
        <f aca="true" t="shared" si="1" ref="H5:H15">F5*G5</f>
        <v>238000</v>
      </c>
      <c r="J5" s="23">
        <f aca="true" t="shared" si="2" ref="J5:J15">IF(C5="","",H5/H$16)</f>
        <v>0.059186312543519345</v>
      </c>
    </row>
    <row r="6" spans="2:10" ht="24" customHeight="1">
      <c r="B6" s="24" t="s">
        <v>13</v>
      </c>
      <c r="C6" s="25">
        <v>260</v>
      </c>
      <c r="D6" s="26">
        <v>40</v>
      </c>
      <c r="E6" s="25">
        <v>14000</v>
      </c>
      <c r="F6" s="28">
        <f t="shared" si="0"/>
        <v>3640000</v>
      </c>
      <c r="G6" s="29">
        <v>0.4</v>
      </c>
      <c r="H6" s="30">
        <f t="shared" si="1"/>
        <v>1456000</v>
      </c>
      <c r="J6" s="31">
        <f t="shared" si="2"/>
        <v>0.36208097085447133</v>
      </c>
    </row>
    <row r="7" spans="2:10" ht="24" customHeight="1">
      <c r="B7" s="24" t="s">
        <v>15</v>
      </c>
      <c r="C7" s="25">
        <v>250</v>
      </c>
      <c r="D7" s="26">
        <v>35</v>
      </c>
      <c r="E7" s="25">
        <v>12000</v>
      </c>
      <c r="F7" s="28">
        <f t="shared" si="0"/>
        <v>3000000</v>
      </c>
      <c r="G7" s="29">
        <v>0.4</v>
      </c>
      <c r="H7" s="30">
        <f t="shared" si="1"/>
        <v>1200000</v>
      </c>
      <c r="J7" s="31">
        <f t="shared" si="2"/>
        <v>0.29841838257236647</v>
      </c>
    </row>
    <row r="8" spans="2:10" ht="24" customHeight="1">
      <c r="B8" s="24" t="s">
        <v>21</v>
      </c>
      <c r="C8" s="25">
        <v>670</v>
      </c>
      <c r="D8" s="26">
        <v>5</v>
      </c>
      <c r="E8" s="25">
        <v>1000</v>
      </c>
      <c r="F8" s="28">
        <f t="shared" si="0"/>
        <v>670000</v>
      </c>
      <c r="G8" s="29">
        <v>0.4</v>
      </c>
      <c r="H8" s="30">
        <f t="shared" si="1"/>
        <v>268000</v>
      </c>
      <c r="J8" s="31">
        <f t="shared" si="2"/>
        <v>0.0666467721078285</v>
      </c>
    </row>
    <row r="9" spans="2:10" ht="24" customHeight="1">
      <c r="B9" s="24" t="s">
        <v>23</v>
      </c>
      <c r="C9" s="25">
        <v>248</v>
      </c>
      <c r="D9" s="26">
        <v>20</v>
      </c>
      <c r="E9" s="25">
        <v>6000</v>
      </c>
      <c r="F9" s="28">
        <f t="shared" si="0"/>
        <v>1488000</v>
      </c>
      <c r="G9" s="29">
        <v>0.4</v>
      </c>
      <c r="H9" s="30">
        <f t="shared" si="1"/>
        <v>595200</v>
      </c>
      <c r="J9" s="31">
        <f t="shared" si="2"/>
        <v>0.14801551775589375</v>
      </c>
    </row>
    <row r="10" spans="2:10" ht="24" customHeight="1">
      <c r="B10" s="24" t="s">
        <v>22</v>
      </c>
      <c r="C10" s="25">
        <v>330</v>
      </c>
      <c r="D10" s="26">
        <v>10</v>
      </c>
      <c r="E10" s="25">
        <v>2000</v>
      </c>
      <c r="F10" s="28">
        <f t="shared" si="0"/>
        <v>660000</v>
      </c>
      <c r="G10" s="29">
        <v>0.4</v>
      </c>
      <c r="H10" s="30">
        <f t="shared" si="1"/>
        <v>264000</v>
      </c>
      <c r="J10" s="31">
        <f t="shared" si="2"/>
        <v>0.06565204416592062</v>
      </c>
    </row>
    <row r="11" spans="2:10" ht="24" customHeight="1">
      <c r="B11" s="24" t="s">
        <v>20</v>
      </c>
      <c r="C11" s="25"/>
      <c r="D11" s="26">
        <v>10</v>
      </c>
      <c r="E11" s="25">
        <v>0</v>
      </c>
      <c r="F11" s="28">
        <f t="shared" si="0"/>
        <v>0</v>
      </c>
      <c r="G11" s="29"/>
      <c r="H11" s="30">
        <f t="shared" si="1"/>
        <v>0</v>
      </c>
      <c r="J11" s="31">
        <f t="shared" si="2"/>
      </c>
    </row>
    <row r="12" spans="2:10" ht="24" customHeight="1">
      <c r="B12" s="24"/>
      <c r="C12" s="25"/>
      <c r="D12" s="26"/>
      <c r="E12" s="25"/>
      <c r="F12" s="28"/>
      <c r="G12" s="29"/>
      <c r="H12" s="30"/>
      <c r="J12" s="31">
        <f t="shared" si="2"/>
      </c>
    </row>
    <row r="13" spans="2:10" ht="24" customHeight="1">
      <c r="B13" s="24"/>
      <c r="C13" s="25"/>
      <c r="D13" s="26"/>
      <c r="E13" s="25"/>
      <c r="F13" s="28"/>
      <c r="G13" s="29"/>
      <c r="H13" s="30"/>
      <c r="J13" s="31">
        <f t="shared" si="2"/>
      </c>
    </row>
    <row r="14" spans="2:10" ht="24" customHeight="1">
      <c r="B14" s="24"/>
      <c r="C14" s="25"/>
      <c r="D14" s="26"/>
      <c r="E14" s="25"/>
      <c r="F14" s="28">
        <f t="shared" si="0"/>
        <v>0</v>
      </c>
      <c r="G14" s="29"/>
      <c r="H14" s="30">
        <f t="shared" si="1"/>
        <v>0</v>
      </c>
      <c r="J14" s="31">
        <f t="shared" si="2"/>
      </c>
    </row>
    <row r="15" spans="2:10" ht="24" customHeight="1" thickBot="1">
      <c r="B15" s="32"/>
      <c r="C15" s="33"/>
      <c r="D15" s="34"/>
      <c r="E15" s="33"/>
      <c r="F15" s="36">
        <f t="shared" si="0"/>
        <v>0</v>
      </c>
      <c r="G15" s="37"/>
      <c r="H15" s="38">
        <f t="shared" si="1"/>
        <v>0</v>
      </c>
      <c r="J15" s="39">
        <f t="shared" si="2"/>
      </c>
    </row>
    <row r="16" spans="2:10" s="5" customFormat="1" ht="34.5" customHeight="1" thickTop="1">
      <c r="B16" s="40"/>
      <c r="C16" s="41" t="s">
        <v>16</v>
      </c>
      <c r="D16" s="42">
        <f>SUM(D5:D15)</f>
        <v>130</v>
      </c>
      <c r="E16" s="43"/>
      <c r="F16" s="44">
        <f>SUM(F5:F15)</f>
        <v>10053000</v>
      </c>
      <c r="G16" s="45" t="s">
        <v>5</v>
      </c>
      <c r="H16" s="46">
        <f>SUM(H5:H15)</f>
        <v>4021200</v>
      </c>
      <c r="J16" s="47"/>
    </row>
    <row r="17" spans="2:10" s="6" customFormat="1" ht="15" customHeight="1">
      <c r="B17" s="48"/>
      <c r="C17" s="49"/>
      <c r="D17" s="50"/>
      <c r="E17" s="51"/>
      <c r="F17" s="51"/>
      <c r="G17" s="52"/>
      <c r="H17" s="53"/>
      <c r="J17" s="54"/>
    </row>
    <row r="18" spans="2:10" s="6" customFormat="1" ht="15" customHeight="1">
      <c r="B18" s="55"/>
      <c r="C18" s="56"/>
      <c r="D18" s="57"/>
      <c r="G18" s="58"/>
      <c r="H18" s="59"/>
      <c r="J18" s="54"/>
    </row>
    <row r="19" spans="2:8" ht="24.75" customHeight="1">
      <c r="B19" s="83" t="s">
        <v>14</v>
      </c>
      <c r="C19" s="75" t="s">
        <v>4</v>
      </c>
      <c r="D19" s="86" t="s">
        <v>8</v>
      </c>
      <c r="E19" s="87" t="s">
        <v>9</v>
      </c>
      <c r="F19" s="89" t="s">
        <v>6</v>
      </c>
      <c r="G19" s="90"/>
      <c r="H19" s="91"/>
    </row>
    <row r="20" spans="2:10" ht="30" customHeight="1">
      <c r="B20" s="84"/>
      <c r="C20" s="85"/>
      <c r="D20" s="85"/>
      <c r="E20" s="88"/>
      <c r="F20" s="12" t="s">
        <v>10</v>
      </c>
      <c r="G20" s="13" t="s">
        <v>11</v>
      </c>
      <c r="H20" s="14" t="s">
        <v>2</v>
      </c>
      <c r="J20" s="15" t="s">
        <v>12</v>
      </c>
    </row>
    <row r="21" spans="2:10" ht="24" customHeight="1">
      <c r="B21" s="16" t="s">
        <v>1</v>
      </c>
      <c r="C21" s="17">
        <v>170</v>
      </c>
      <c r="D21" s="18">
        <v>10</v>
      </c>
      <c r="E21" s="17">
        <v>3500</v>
      </c>
      <c r="F21" s="20">
        <f aca="true" t="shared" si="3" ref="F21:F31">C21*E21</f>
        <v>595000</v>
      </c>
      <c r="G21" s="21">
        <v>0.45</v>
      </c>
      <c r="H21" s="22">
        <f aca="true" t="shared" si="4" ref="H21:H31">F21*G21</f>
        <v>267750</v>
      </c>
      <c r="J21" s="23">
        <f aca="true" t="shared" si="5" ref="J21:J31">IF(C21="","",H21/H$32)</f>
        <v>0.05208789284776329</v>
      </c>
    </row>
    <row r="22" spans="2:10" ht="24" customHeight="1">
      <c r="B22" s="24" t="s">
        <v>13</v>
      </c>
      <c r="C22" s="25">
        <v>260</v>
      </c>
      <c r="D22" s="26">
        <v>40</v>
      </c>
      <c r="E22" s="25">
        <v>14000</v>
      </c>
      <c r="F22" s="28">
        <f t="shared" si="3"/>
        <v>3640000</v>
      </c>
      <c r="G22" s="29">
        <v>0.45</v>
      </c>
      <c r="H22" s="30">
        <f t="shared" si="4"/>
        <v>1638000</v>
      </c>
      <c r="J22" s="31">
        <f t="shared" si="5"/>
        <v>0.3186553444804342</v>
      </c>
    </row>
    <row r="23" spans="2:10" ht="24" customHeight="1">
      <c r="B23" s="24" t="s">
        <v>15</v>
      </c>
      <c r="C23" s="25">
        <v>250</v>
      </c>
      <c r="D23" s="26">
        <v>40</v>
      </c>
      <c r="E23" s="25">
        <v>13000</v>
      </c>
      <c r="F23" s="28">
        <f t="shared" si="3"/>
        <v>3250000</v>
      </c>
      <c r="G23" s="29">
        <v>0.45</v>
      </c>
      <c r="H23" s="30">
        <f t="shared" si="4"/>
        <v>1462500</v>
      </c>
      <c r="J23" s="31">
        <f t="shared" si="5"/>
        <v>0.2845137004289591</v>
      </c>
    </row>
    <row r="24" spans="2:10" ht="24" customHeight="1">
      <c r="B24" s="24" t="s">
        <v>21</v>
      </c>
      <c r="C24" s="25">
        <v>670</v>
      </c>
      <c r="D24" s="26">
        <v>10</v>
      </c>
      <c r="E24" s="25">
        <v>2000</v>
      </c>
      <c r="F24" s="28">
        <f t="shared" si="3"/>
        <v>1340000</v>
      </c>
      <c r="G24" s="29">
        <v>0.45</v>
      </c>
      <c r="H24" s="30">
        <f t="shared" si="4"/>
        <v>603000</v>
      </c>
      <c r="J24" s="31">
        <f t="shared" si="5"/>
        <v>0.11730718725378622</v>
      </c>
    </row>
    <row r="25" spans="2:10" ht="24" customHeight="1">
      <c r="B25" s="24" t="s">
        <v>23</v>
      </c>
      <c r="C25" s="25">
        <v>248</v>
      </c>
      <c r="D25" s="26">
        <v>20</v>
      </c>
      <c r="E25" s="25">
        <v>6000</v>
      </c>
      <c r="F25" s="28">
        <f t="shared" si="3"/>
        <v>1488000</v>
      </c>
      <c r="G25" s="29">
        <v>0.45</v>
      </c>
      <c r="H25" s="30">
        <f t="shared" si="4"/>
        <v>669600</v>
      </c>
      <c r="J25" s="31">
        <f t="shared" si="5"/>
        <v>0.13026350345793575</v>
      </c>
    </row>
    <row r="26" spans="2:10" ht="24" customHeight="1">
      <c r="B26" s="24" t="s">
        <v>22</v>
      </c>
      <c r="C26" s="25">
        <v>330</v>
      </c>
      <c r="D26" s="26">
        <v>10</v>
      </c>
      <c r="E26" s="25">
        <v>2000</v>
      </c>
      <c r="F26" s="28">
        <f t="shared" si="3"/>
        <v>660000</v>
      </c>
      <c r="G26" s="29">
        <v>0.45</v>
      </c>
      <c r="H26" s="30">
        <f t="shared" si="4"/>
        <v>297000</v>
      </c>
      <c r="J26" s="31">
        <f t="shared" si="5"/>
        <v>0.05777816685634247</v>
      </c>
    </row>
    <row r="27" spans="2:10" ht="24" customHeight="1">
      <c r="B27" s="24" t="s">
        <v>20</v>
      </c>
      <c r="C27" s="25">
        <v>450</v>
      </c>
      <c r="D27" s="26">
        <v>10</v>
      </c>
      <c r="E27" s="25">
        <v>1000</v>
      </c>
      <c r="F27" s="28">
        <f t="shared" si="3"/>
        <v>450000</v>
      </c>
      <c r="G27" s="29">
        <v>0.45</v>
      </c>
      <c r="H27" s="30">
        <f t="shared" si="4"/>
        <v>202500</v>
      </c>
      <c r="J27" s="31">
        <f t="shared" si="5"/>
        <v>0.03939420467477896</v>
      </c>
    </row>
    <row r="28" spans="2:10" ht="24" customHeight="1">
      <c r="B28" s="24"/>
      <c r="C28" s="25"/>
      <c r="D28" s="26"/>
      <c r="E28" s="25"/>
      <c r="F28" s="28"/>
      <c r="G28" s="29"/>
      <c r="H28" s="30"/>
      <c r="J28" s="31">
        <f t="shared" si="5"/>
      </c>
    </row>
    <row r="29" spans="2:10" ht="24" customHeight="1">
      <c r="B29" s="24"/>
      <c r="C29" s="25"/>
      <c r="D29" s="26"/>
      <c r="E29" s="25"/>
      <c r="F29" s="28"/>
      <c r="G29" s="29"/>
      <c r="H29" s="30"/>
      <c r="J29" s="31">
        <f t="shared" si="5"/>
      </c>
    </row>
    <row r="30" spans="2:10" ht="24" customHeight="1">
      <c r="B30" s="24"/>
      <c r="C30" s="25"/>
      <c r="D30" s="26"/>
      <c r="E30" s="25"/>
      <c r="F30" s="28">
        <f t="shared" si="3"/>
        <v>0</v>
      </c>
      <c r="G30" s="29"/>
      <c r="H30" s="30">
        <f t="shared" si="4"/>
        <v>0</v>
      </c>
      <c r="J30" s="31">
        <f t="shared" si="5"/>
      </c>
    </row>
    <row r="31" spans="2:10" ht="24" customHeight="1" thickBot="1">
      <c r="B31" s="32"/>
      <c r="C31" s="33"/>
      <c r="D31" s="34"/>
      <c r="E31" s="33"/>
      <c r="F31" s="36">
        <f t="shared" si="3"/>
        <v>0</v>
      </c>
      <c r="G31" s="37"/>
      <c r="H31" s="38">
        <f t="shared" si="4"/>
        <v>0</v>
      </c>
      <c r="J31" s="39">
        <f t="shared" si="5"/>
      </c>
    </row>
    <row r="32" spans="2:10" s="5" customFormat="1" ht="34.5" customHeight="1" thickTop="1">
      <c r="B32" s="60"/>
      <c r="C32" s="61" t="s">
        <v>17</v>
      </c>
      <c r="D32" s="42">
        <f>SUM(D21:D31)</f>
        <v>140</v>
      </c>
      <c r="E32" s="62"/>
      <c r="F32" s="44">
        <f>SUM(F21:F31)</f>
        <v>11423000</v>
      </c>
      <c r="G32" s="45" t="s">
        <v>18</v>
      </c>
      <c r="H32" s="46">
        <f>SUM(H21:H31)</f>
        <v>5140350</v>
      </c>
      <c r="J32" s="47"/>
    </row>
    <row r="33" ht="22.5" customHeight="1"/>
    <row r="34" ht="9.75" customHeight="1"/>
    <row r="35" spans="2:8" ht="24.75" customHeight="1">
      <c r="B35" s="64" t="s">
        <v>19</v>
      </c>
      <c r="C35" s="65"/>
      <c r="D35" s="66"/>
      <c r="E35" s="66"/>
      <c r="F35" s="66"/>
      <c r="G35" s="66"/>
      <c r="H35" s="67"/>
    </row>
    <row r="36" spans="2:8" ht="24.75" customHeight="1">
      <c r="B36" s="68"/>
      <c r="C36" s="69"/>
      <c r="D36" s="70"/>
      <c r="E36" s="70"/>
      <c r="F36" s="70"/>
      <c r="G36" s="70"/>
      <c r="H36" s="71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</sheetData>
  <sheetProtection/>
  <mergeCells count="11">
    <mergeCell ref="B19:B20"/>
    <mergeCell ref="C19:C20"/>
    <mergeCell ref="D19:D20"/>
    <mergeCell ref="E19:E20"/>
    <mergeCell ref="F19:H19"/>
    <mergeCell ref="D1:G1"/>
    <mergeCell ref="B3:B4"/>
    <mergeCell ref="C3:C4"/>
    <mergeCell ref="D3:D4"/>
    <mergeCell ref="E3:E4"/>
    <mergeCell ref="F3:H3"/>
  </mergeCells>
  <printOptions horizontalCentered="1"/>
  <pageMargins left="0.6692913385826772" right="0.3937007874015748" top="0.5905511811023623" bottom="0.1968503937007874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YWH1887</cp:lastModifiedBy>
  <cp:lastPrinted>2015-03-23T04:48:39Z</cp:lastPrinted>
  <dcterms:created xsi:type="dcterms:W3CDTF">2012-09-06T23:44:10Z</dcterms:created>
  <dcterms:modified xsi:type="dcterms:W3CDTF">2023-10-18T00:06:23Z</dcterms:modified>
  <cp:category/>
  <cp:version/>
  <cp:contentType/>
  <cp:contentStatus/>
</cp:coreProperties>
</file>