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1ysDo2S5HT5P/NXdfPAof+aIbIoP1RGCR8trLgTe1ZZ5qoGTJYDAowbV2M0gdo8l/C1ffvpyhBqTPW1TPnY58A==" workbookSaltValue="QrcD2u5khTxBgXoA75TI3w==" workbookSpinCount="100000" lockStructure="1"/>
  <bookViews>
    <workbookView xWindow="0" yWindow="30" windowWidth="15360" windowHeight="760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<sst xmlns="http://schemas.openxmlformats.org/spreadsheetml/2006/main" count="237" uniqueCount="123">
  <si>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</si>
  <si>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</si>
  <si>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</si>
  <si>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</si>
  <si>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</si>
  <si>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</si>
  <si>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</si>
  <si>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</si>
  <si>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</si>
  <si>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</si>
  <si>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</si>
  <si>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</si>
  <si>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</si>
  <si>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</si>
  <si>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</si>
  <si>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</si>
  <si>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</si>
  <si>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</si>
  <si>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</si>
  <si>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</si>
  <si>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</si>
  <si>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</si>
  <si>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</si>
  <si>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</si>
  <si>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</si>
  <si>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</si>
  <si>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</si>
  <si>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</si>
  <si>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</si>
  <si>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</si>
  <si>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</si>
  <si>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</si>
  <si>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</si>
  <si>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</si>
  <si>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</si>
  <si>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</si>
  <si>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</si>
  <si>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</si>
  <si>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</si>
  <si>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</si>
  <si>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</si>
  <si>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</si>
  <si>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</si>
  <si>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</si>
  <si>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</si>
  <si>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</si>
  <si>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</si>
  <si>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</si>
  <si>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</si>
  <si>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</si>
  <si>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</si>
  <si>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</si>
  <si>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</si>
  <si>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</si>
  <si>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</si>
  <si>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</si>
  <si>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</si>
  <si>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</si>
  <si>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</si>
  <si>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</si>
  <si>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</si>
  <si>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</si>
  <si>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</si>
  <si>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</si>
  <si>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</si>
  <si>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</si>
  <si>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</si>
  <si>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</si>
  <si>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</si>
  <si>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</si>
  <si>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</si>
  <si>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</si>
  <si>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</si>
  <si>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</si>
  <si>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</si>
  <si>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</si>
  <si>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</si>
  <si>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</si>
  <si>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</si>
  <si>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</si>
  <si>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</si>
  <si>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</si>
  <si>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</si>
  <si>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</si>
  <si>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</si>
  <si>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</si>
  <si>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</si>
  <si>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</si>
  <si>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</si>
  <si>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</si>
  <si>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</si>
  <si>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</si>
  <si>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</si>
  <si>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</si>
  <si>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</si>
  <si>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</si>
  <si>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</si>
  <si>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</si>
  <si>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</si>
  <si>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</si>
  <si>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</si>
  <si>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</si>
  <si>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</si>
  <si>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</si>
  <si>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</si>
  <si>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</si>
  <si>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</si>
  <si>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</si>
  <si>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</si>
  <si>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</si>
  <si>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</si>
  <si>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</si>
  <si>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</si>
  <si>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</si>
  <si>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</si>
  <si>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</si>
  <si>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</si>
  <si>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</si>
  <si>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</si>
  <si>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</si>
  <si>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経年劣化による簡易水道施設や配水管等の老朽化により、修繕箇所は増加の傾向にある。地元簡易水道組合が維持管理できるよう、必要な補助並び指導を行っていく。</t>
    <rPh sb="41" eb="43">
      <t>ジモト</t>
    </rPh>
    <rPh sb="43" eb="45">
      <t>カンイ</t>
    </rPh>
    <rPh sb="45" eb="47">
      <t>スイドウ</t>
    </rPh>
    <rPh sb="47" eb="49">
      <t>クミアイ</t>
    </rPh>
    <rPh sb="50" eb="52">
      <t>イジ</t>
    </rPh>
    <rPh sb="52" eb="54">
      <t>カンリ</t>
    </rPh>
    <rPh sb="60" eb="62">
      <t>ヒツヨウ</t>
    </rPh>
    <rPh sb="63" eb="65">
      <t>ホジョ</t>
    </rPh>
    <rPh sb="65" eb="66">
      <t>ナラ</t>
    </rPh>
    <rPh sb="67" eb="69">
      <t>シドウ</t>
    </rPh>
    <rPh sb="70" eb="71">
      <t>オコナ</t>
    </rPh>
    <phoneticPr fontId="4"/>
  </si>
  <si>
    <t>①収益的収支比率
類似団体平均値を上回ってはいるが、料金収入のみでの運営は成り立たず一般会計繰入金に頼らざるを得ない。
④企業債残高対給水収益比率
上水道への統合に伴う企業債残高の減少により比率は低下している。
⑤料金回収率
簡易水道の上水道への統合が進んだ結果、山間部の簡易水道のみが残り、回収率の向上は厳しい状況となっている。
⑥給水原価
上水道への統合に伴う地方債償還金の減少により約40％の低下となった。
⑦施設利用率
簡易水道区域の人口の減少から施設利用率は50％程度に留まっている。今後は施設の統廃合・ダウンサイジングの検討を行う必要がある。
⑧有収率
有収率はほぼ横ばいで推移している。地元簡易水道組合との連携を取ることで漏水に迅速に対応できる体制を整えている。</t>
    <rPh sb="1" eb="4">
      <t>シュウエキテキ</t>
    </rPh>
    <rPh sb="4" eb="6">
      <t>シュウシ</t>
    </rPh>
    <rPh sb="6" eb="8">
      <t>ヒリツ</t>
    </rPh>
    <rPh sb="9" eb="11">
      <t>ルイジ</t>
    </rPh>
    <rPh sb="11" eb="13">
      <t>ダンタイ</t>
    </rPh>
    <rPh sb="13" eb="15">
      <t>ヘイキン</t>
    </rPh>
    <rPh sb="15" eb="16">
      <t>チ</t>
    </rPh>
    <rPh sb="17" eb="19">
      <t>ウワマワ</t>
    </rPh>
    <rPh sb="26" eb="28">
      <t>リョウキン</t>
    </rPh>
    <rPh sb="28" eb="30">
      <t>シュウニュウ</t>
    </rPh>
    <rPh sb="50" eb="51">
      <t>タヨ</t>
    </rPh>
    <rPh sb="55" eb="56">
      <t>エ</t>
    </rPh>
    <rPh sb="61" eb="63">
      <t>キギョウ</t>
    </rPh>
    <rPh sb="63" eb="64">
      <t>サイ</t>
    </rPh>
    <rPh sb="64" eb="66">
      <t>ザンダカ</t>
    </rPh>
    <rPh sb="66" eb="67">
      <t>タイ</t>
    </rPh>
    <rPh sb="67" eb="69">
      <t>キュウスイ</t>
    </rPh>
    <rPh sb="69" eb="71">
      <t>シュウエキ</t>
    </rPh>
    <rPh sb="71" eb="73">
      <t>ヒリツ</t>
    </rPh>
    <rPh sb="107" eb="109">
      <t>リョウキン</t>
    </rPh>
    <rPh sb="109" eb="111">
      <t>カイシュウ</t>
    </rPh>
    <rPh sb="111" eb="112">
      <t>リツ</t>
    </rPh>
    <rPh sb="146" eb="148">
      <t>カイシュウ</t>
    </rPh>
    <rPh sb="148" eb="149">
      <t>リツ</t>
    </rPh>
    <rPh sb="153" eb="154">
      <t>キビ</t>
    </rPh>
    <rPh sb="156" eb="158">
      <t>ジョウキョウ</t>
    </rPh>
    <rPh sb="167" eb="169">
      <t>キュウスイ</t>
    </rPh>
    <rPh sb="169" eb="171">
      <t>ゲンカ</t>
    </rPh>
    <rPh sb="182" eb="185">
      <t>チホウサイ</t>
    </rPh>
    <rPh sb="185" eb="187">
      <t>ショウカン</t>
    </rPh>
    <rPh sb="187" eb="188">
      <t>キン</t>
    </rPh>
    <rPh sb="194" eb="195">
      <t>ヤク</t>
    </rPh>
    <rPh sb="199" eb="201">
      <t>テイカ</t>
    </rPh>
    <rPh sb="208" eb="210">
      <t>シセツ</t>
    </rPh>
    <rPh sb="210" eb="213">
      <t>リヨウリツ</t>
    </rPh>
    <rPh sb="214" eb="216">
      <t>カンイ</t>
    </rPh>
    <rPh sb="216" eb="218">
      <t>スイドウ</t>
    </rPh>
    <rPh sb="218" eb="220">
      <t>クイキ</t>
    </rPh>
    <rPh sb="221" eb="223">
      <t>ジンコウ</t>
    </rPh>
    <rPh sb="224" eb="226">
      <t>ゲンショウ</t>
    </rPh>
    <rPh sb="228" eb="230">
      <t>シセツ</t>
    </rPh>
    <rPh sb="230" eb="233">
      <t>リヨウリツ</t>
    </rPh>
    <rPh sb="237" eb="239">
      <t>テイド</t>
    </rPh>
    <rPh sb="240" eb="241">
      <t>トド</t>
    </rPh>
    <rPh sb="247" eb="249">
      <t>コンゴ</t>
    </rPh>
    <rPh sb="250" eb="252">
      <t>シセツ</t>
    </rPh>
    <rPh sb="253" eb="256">
      <t>トウハイゴウ</t>
    </rPh>
    <rPh sb="266" eb="268">
      <t>ケントウ</t>
    </rPh>
    <rPh sb="269" eb="270">
      <t>オコナ</t>
    </rPh>
    <rPh sb="271" eb="273">
      <t>ヒツヨウ</t>
    </rPh>
    <rPh sb="279" eb="281">
      <t>ユウシュウ</t>
    </rPh>
    <rPh sb="281" eb="282">
      <t>リツ</t>
    </rPh>
    <rPh sb="293" eb="295">
      <t>スイイ</t>
    </rPh>
    <rPh sb="300" eb="302">
      <t>ジモト</t>
    </rPh>
    <rPh sb="302" eb="304">
      <t>カンイ</t>
    </rPh>
    <rPh sb="304" eb="306">
      <t>スイドウ</t>
    </rPh>
    <rPh sb="306" eb="308">
      <t>クミアイ</t>
    </rPh>
    <rPh sb="310" eb="312">
      <t>レンケイ</t>
    </rPh>
    <rPh sb="313" eb="314">
      <t>ト</t>
    </rPh>
    <rPh sb="318" eb="320">
      <t>ロウスイ</t>
    </rPh>
    <rPh sb="321" eb="323">
      <t>ジンソク</t>
    </rPh>
    <rPh sb="324" eb="326">
      <t>タイオウ</t>
    </rPh>
    <rPh sb="329" eb="331">
      <t>タイセイ</t>
    </rPh>
    <rPh sb="332" eb="333">
      <t>トトノ</t>
    </rPh>
    <phoneticPr fontId="4"/>
  </si>
  <si>
    <t>　平成28年度末をもって第1期簡易水道統合整備事業が完了し、10地区を上水道へ統合した。未統合の11地区は主に山間部で過疎・高齢化が進む地区となっており、施設維持管理の負担が大きい。残る地区についても上水道への統合を検討する必要がある。</t>
    <rPh sb="1" eb="3">
      <t>ヘイセイ</t>
    </rPh>
    <rPh sb="5" eb="7">
      <t>ネンド</t>
    </rPh>
    <rPh sb="7" eb="8">
      <t>マツ</t>
    </rPh>
    <rPh sb="12" eb="13">
      <t>ダイ</t>
    </rPh>
    <rPh sb="14" eb="15">
      <t>キ</t>
    </rPh>
    <rPh sb="15" eb="17">
      <t>カンイ</t>
    </rPh>
    <rPh sb="17" eb="19">
      <t>スイドウ</t>
    </rPh>
    <rPh sb="19" eb="21">
      <t>トウゴウ</t>
    </rPh>
    <rPh sb="21" eb="23">
      <t>セイビ</t>
    </rPh>
    <rPh sb="23" eb="25">
      <t>ジギョウ</t>
    </rPh>
    <rPh sb="26" eb="28">
      <t>カンリョウ</t>
    </rPh>
    <rPh sb="32" eb="34">
      <t>チク</t>
    </rPh>
    <rPh sb="35" eb="38">
      <t>ジョウスイドウ</t>
    </rPh>
    <rPh sb="39" eb="41">
      <t>トウゴウ</t>
    </rPh>
    <rPh sb="44" eb="47">
      <t>ミトウゴウ</t>
    </rPh>
    <rPh sb="50" eb="52">
      <t>チク</t>
    </rPh>
    <rPh sb="53" eb="54">
      <t>オモ</t>
    </rPh>
    <rPh sb="55" eb="58">
      <t>サンカンブ</t>
    </rPh>
    <rPh sb="59" eb="61">
      <t>カソ</t>
    </rPh>
    <rPh sb="62" eb="65">
      <t>コウレイカ</t>
    </rPh>
    <rPh sb="66" eb="67">
      <t>スス</t>
    </rPh>
    <rPh sb="68" eb="70">
      <t>チク</t>
    </rPh>
    <rPh sb="77" eb="79">
      <t>シセツ</t>
    </rPh>
    <rPh sb="79" eb="81">
      <t>イジ</t>
    </rPh>
    <rPh sb="81" eb="83">
      <t>カンリ</t>
    </rPh>
    <rPh sb="84" eb="86">
      <t>フタン</t>
    </rPh>
    <rPh sb="87" eb="88">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</si>
</sst>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33-4153-AB06-6BA545D2FCD5}"/>
            </c:ext>
          </c:extLst>
        </c:ser>
        <c:dLbls>
          <c:showLegendKey val="0"/>
          <c:showVal val="0"/>
          <c:showCatName val="0"/>
          <c:showSerName val="0"/>
          <c:showPercent val="0"/>
          <c:showBubbleSize val="0"/>
        </c:dLbls>
        <c:gapWidth val="150"/>
        <c:axId val="54974720"/>
        <c:axId val="549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0.56999999999999995</c:v>
                </c:pt>
              </c:numCache>
            </c:numRef>
          </c:val>
          <c:smooth val="0"/>
          <c:extLst xmlns:c16r2="http://schemas.microsoft.com/office/drawing/2015/06/chart">
            <c:ext xmlns:c16="http://schemas.microsoft.com/office/drawing/2014/chart" uri="{C3380CC4-5D6E-409C-BE32-E72D297353CC}">
              <c16:uniqueId val="{00000001-3533-4153-AB06-6BA545D2FCD5}"/>
            </c:ext>
          </c:extLst>
        </c:ser>
        <c:dLbls>
          <c:showLegendKey val="0"/>
          <c:showVal val="0"/>
          <c:showCatName val="0"/>
          <c:showSerName val="0"/>
          <c:showPercent val="0"/>
          <c:showBubbleSize val="0"/>
        </c:dLbls>
        <c:marker val="1"/>
        <c:smooth val="0"/>
        <c:axId val="54974720"/>
        <c:axId val="54976896"/>
      </c:lineChart>
      <c:dateAx>
        <c:axId val="54974720"/>
        <c:scaling>
          <c:orientation val="minMax"/>
        </c:scaling>
        <c:delete val="1"/>
        <c:axPos val="b"/>
        <c:numFmt formatCode="ge" sourceLinked="1"/>
        <c:majorTickMark val="none"/>
        <c:minorTickMark val="none"/>
        <c:tickLblPos val="none"/>
        <c:crossAx val="54976896"/>
        <c:crosses val="autoZero"/>
        <c:auto val="1"/>
        <c:lblOffset val="100"/>
        <c:baseTimeUnit val="years"/>
      </c:dateAx>
      <c:valAx>
        <c:axId val="549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50.27</c:v>
                </c:pt>
                <c:pt idx="1">
                  <c:v>47.75</c:v>
                </c:pt>
                <c:pt idx="2">
                  <c:v>52.28</c:v>
                </c:pt>
                <c:pt idx="3">
                  <c:v>31.69</c:v>
                </c:pt>
                <c:pt idx="4">
                  <c:v>49.55</c:v>
                </c:pt>
              </c:numCache>
            </c:numRef>
          </c:val>
          <c:extLst xmlns:c16r2="http://schemas.microsoft.com/office/drawing/2015/06/chart">
            <c:ext xmlns:c16="http://schemas.microsoft.com/office/drawing/2014/chart" uri="{C3380CC4-5D6E-409C-BE32-E72D297353CC}">
              <c16:uniqueId val="{00000000-EBAD-467A-BEB3-5B90B48C51A1}"/>
            </c:ext>
          </c:extLst>
        </c:ser>
        <c:dLbls>
          <c:showLegendKey val="0"/>
          <c:showVal val="0"/>
          <c:showCatName val="0"/>
          <c:showSerName val="0"/>
          <c:showPercent val="0"/>
          <c:showBubbleSize val="0"/>
        </c:dLbls>
        <c:gapWidth val="150"/>
        <c:axId val="93493120"/>
        <c:axId val="9351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47.95</c:v>
                </c:pt>
              </c:numCache>
            </c:numRef>
          </c:val>
          <c:smooth val="0"/>
          <c:extLst xmlns:c16r2="http://schemas.microsoft.com/office/drawing/2015/06/chart">
            <c:ext xmlns:c16="http://schemas.microsoft.com/office/drawing/2014/chart" uri="{C3380CC4-5D6E-409C-BE32-E72D297353CC}">
              <c16:uniqueId val="{00000001-EBAD-467A-BEB3-5B90B48C51A1}"/>
            </c:ext>
          </c:extLst>
        </c:ser>
        <c:dLbls>
          <c:showLegendKey val="0"/>
          <c:showVal val="0"/>
          <c:showCatName val="0"/>
          <c:showSerName val="0"/>
          <c:showPercent val="0"/>
          <c:showBubbleSize val="0"/>
        </c:dLbls>
        <c:marker val="1"/>
        <c:smooth val="0"/>
        <c:axId val="93493120"/>
        <c:axId val="93515776"/>
      </c:lineChart>
      <c:dateAx>
        <c:axId val="93493120"/>
        <c:scaling>
          <c:orientation val="minMax"/>
        </c:scaling>
        <c:delete val="1"/>
        <c:axPos val="b"/>
        <c:numFmt formatCode="ge" sourceLinked="1"/>
        <c:majorTickMark val="none"/>
        <c:minorTickMark val="none"/>
        <c:tickLblPos val="none"/>
        <c:crossAx val="93515776"/>
        <c:crosses val="autoZero"/>
        <c:auto val="1"/>
        <c:lblOffset val="100"/>
        <c:baseTimeUnit val="years"/>
      </c:dateAx>
      <c:valAx>
        <c:axId val="935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88.38</c:v>
                </c:pt>
                <c:pt idx="1">
                  <c:v>88.38</c:v>
                </c:pt>
                <c:pt idx="2">
                  <c:v>91.39</c:v>
                </c:pt>
                <c:pt idx="3">
                  <c:v>92.56</c:v>
                </c:pt>
                <c:pt idx="4">
                  <c:v>94.77</c:v>
                </c:pt>
              </c:numCache>
            </c:numRef>
          </c:val>
          <c:extLst xmlns:c16r2="http://schemas.microsoft.com/office/drawing/2015/06/chart">
            <c:ext xmlns:c16="http://schemas.microsoft.com/office/drawing/2014/chart" uri="{C3380CC4-5D6E-409C-BE32-E72D297353CC}">
              <c16:uniqueId val="{00000000-BC3A-45B9-8D83-7A5894EB3F81}"/>
            </c:ext>
          </c:extLst>
        </c:ser>
        <c:dLbls>
          <c:showLegendKey val="0"/>
          <c:showVal val="0"/>
          <c:showCatName val="0"/>
          <c:showSerName val="0"/>
          <c:showPercent val="0"/>
          <c:showBubbleSize val="0"/>
        </c:dLbls>
        <c:gapWidth val="150"/>
        <c:axId val="93538560"/>
        <c:axId val="935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74.900000000000006</c:v>
                </c:pt>
              </c:numCache>
            </c:numRef>
          </c:val>
          <c:smooth val="0"/>
          <c:extLst xmlns:c16r2="http://schemas.microsoft.com/office/drawing/2015/06/chart">
            <c:ext xmlns:c16="http://schemas.microsoft.com/office/drawing/2014/chart" uri="{C3380CC4-5D6E-409C-BE32-E72D297353CC}">
              <c16:uniqueId val="{00000001-BC3A-45B9-8D83-7A5894EB3F81}"/>
            </c:ext>
          </c:extLst>
        </c:ser>
        <c:dLbls>
          <c:showLegendKey val="0"/>
          <c:showVal val="0"/>
          <c:showCatName val="0"/>
          <c:showSerName val="0"/>
          <c:showPercent val="0"/>
          <c:showBubbleSize val="0"/>
        </c:dLbls>
        <c:marker val="1"/>
        <c:smooth val="0"/>
        <c:axId val="93538560"/>
        <c:axId val="93540736"/>
      </c:lineChart>
      <c:dateAx>
        <c:axId val="93538560"/>
        <c:scaling>
          <c:orientation val="minMax"/>
        </c:scaling>
        <c:delete val="1"/>
        <c:axPos val="b"/>
        <c:numFmt formatCode="ge" sourceLinked="1"/>
        <c:majorTickMark val="none"/>
        <c:minorTickMark val="none"/>
        <c:tickLblPos val="none"/>
        <c:crossAx val="93540736"/>
        <c:crosses val="autoZero"/>
        <c:auto val="1"/>
        <c:lblOffset val="100"/>
        <c:baseTimeUnit val="years"/>
      </c:dateAx>
      <c:valAx>
        <c:axId val="935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3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81.52</c:v>
                </c:pt>
                <c:pt idx="1">
                  <c:v>79.02</c:v>
                </c:pt>
                <c:pt idx="2">
                  <c:v>79.099999999999994</c:v>
                </c:pt>
                <c:pt idx="3">
                  <c:v>78.62</c:v>
                </c:pt>
                <c:pt idx="4">
                  <c:v>92.08</c:v>
                </c:pt>
              </c:numCache>
            </c:numRef>
          </c:val>
          <c:extLst xmlns:c16r2="http://schemas.microsoft.com/office/drawing/2015/06/chart">
            <c:ext xmlns:c16="http://schemas.microsoft.com/office/drawing/2014/chart" uri="{C3380CC4-5D6E-409C-BE32-E72D297353CC}">
              <c16:uniqueId val="{00000000-796D-4B5D-8415-6A2DC8607141}"/>
            </c:ext>
          </c:extLst>
        </c:ser>
        <c:dLbls>
          <c:showLegendKey val="0"/>
          <c:showVal val="0"/>
          <c:showCatName val="0"/>
          <c:showSerName val="0"/>
          <c:showPercent val="0"/>
          <c:showBubbleSize val="0"/>
        </c:dLbls>
        <c:gapWidth val="150"/>
        <c:axId val="55544448"/>
        <c:axId val="555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74.05</c:v>
                </c:pt>
              </c:numCache>
            </c:numRef>
          </c:val>
          <c:smooth val="0"/>
          <c:extLst xmlns:c16r2="http://schemas.microsoft.com/office/drawing/2015/06/chart">
            <c:ext xmlns:c16="http://schemas.microsoft.com/office/drawing/2014/chart" uri="{C3380CC4-5D6E-409C-BE32-E72D297353CC}">
              <c16:uniqueId val="{00000001-796D-4B5D-8415-6A2DC8607141}"/>
            </c:ext>
          </c:extLst>
        </c:ser>
        <c:dLbls>
          <c:showLegendKey val="0"/>
          <c:showVal val="0"/>
          <c:showCatName val="0"/>
          <c:showSerName val="0"/>
          <c:showPercent val="0"/>
          <c:showBubbleSize val="0"/>
        </c:dLbls>
        <c:marker val="1"/>
        <c:smooth val="0"/>
        <c:axId val="55544448"/>
        <c:axId val="55554816"/>
      </c:lineChart>
      <c:dateAx>
        <c:axId val="55544448"/>
        <c:scaling>
          <c:orientation val="minMax"/>
        </c:scaling>
        <c:delete val="1"/>
        <c:axPos val="b"/>
        <c:numFmt formatCode="ge" sourceLinked="1"/>
        <c:majorTickMark val="none"/>
        <c:minorTickMark val="none"/>
        <c:tickLblPos val="none"/>
        <c:crossAx val="55554816"/>
        <c:crosses val="autoZero"/>
        <c:auto val="1"/>
        <c:lblOffset val="100"/>
        <c:baseTimeUnit val="years"/>
      </c:dateAx>
      <c:valAx>
        <c:axId val="555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37-4945-9929-36018211A8A7}"/>
            </c:ext>
          </c:extLst>
        </c:ser>
        <c:dLbls>
          <c:showLegendKey val="0"/>
          <c:showVal val="0"/>
          <c:showCatName val="0"/>
          <c:showSerName val="0"/>
          <c:showPercent val="0"/>
          <c:showBubbleSize val="0"/>
        </c:dLbls>
        <c:gapWidth val="150"/>
        <c:axId val="93150208"/>
        <c:axId val="931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37-4945-9929-36018211A8A7}"/>
            </c:ext>
          </c:extLst>
        </c:ser>
        <c:dLbls>
          <c:showLegendKey val="0"/>
          <c:showVal val="0"/>
          <c:showCatName val="0"/>
          <c:showSerName val="0"/>
          <c:showPercent val="0"/>
          <c:showBubbleSize val="0"/>
        </c:dLbls>
        <c:marker val="1"/>
        <c:smooth val="0"/>
        <c:axId val="93150208"/>
        <c:axId val="93156480"/>
      </c:lineChart>
      <c:dateAx>
        <c:axId val="93150208"/>
        <c:scaling>
          <c:orientation val="minMax"/>
        </c:scaling>
        <c:delete val="1"/>
        <c:axPos val="b"/>
        <c:numFmt formatCode="ge" sourceLinked="1"/>
        <c:majorTickMark val="none"/>
        <c:minorTickMark val="none"/>
        <c:tickLblPos val="none"/>
        <c:crossAx val="93156480"/>
        <c:crosses val="autoZero"/>
        <c:auto val="1"/>
        <c:lblOffset val="100"/>
        <c:baseTimeUnit val="years"/>
      </c:dateAx>
      <c:valAx>
        <c:axId val="931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1E-4725-BEC6-5E6F28E35565}"/>
            </c:ext>
          </c:extLst>
        </c:ser>
        <c:dLbls>
          <c:showLegendKey val="0"/>
          <c:showVal val="0"/>
          <c:showCatName val="0"/>
          <c:showSerName val="0"/>
          <c:showPercent val="0"/>
          <c:showBubbleSize val="0"/>
        </c:dLbls>
        <c:gapWidth val="150"/>
        <c:axId val="93181056"/>
        <c:axId val="931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1E-4725-BEC6-5E6F28E35565}"/>
            </c:ext>
          </c:extLst>
        </c:ser>
        <c:dLbls>
          <c:showLegendKey val="0"/>
          <c:showVal val="0"/>
          <c:showCatName val="0"/>
          <c:showSerName val="0"/>
          <c:showPercent val="0"/>
          <c:showBubbleSize val="0"/>
        </c:dLbls>
        <c:marker val="1"/>
        <c:smooth val="0"/>
        <c:axId val="93181056"/>
        <c:axId val="93182976"/>
      </c:lineChart>
      <c:dateAx>
        <c:axId val="93181056"/>
        <c:scaling>
          <c:orientation val="minMax"/>
        </c:scaling>
        <c:delete val="1"/>
        <c:axPos val="b"/>
        <c:numFmt formatCode="ge" sourceLinked="1"/>
        <c:majorTickMark val="none"/>
        <c:minorTickMark val="none"/>
        <c:tickLblPos val="none"/>
        <c:crossAx val="93182976"/>
        <c:crosses val="autoZero"/>
        <c:auto val="1"/>
        <c:lblOffset val="100"/>
        <c:baseTimeUnit val="years"/>
      </c:dateAx>
      <c:valAx>
        <c:axId val="931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A0-4B0F-8D7E-B09927D305AD}"/>
            </c:ext>
          </c:extLst>
        </c:ser>
        <c:dLbls>
          <c:showLegendKey val="0"/>
          <c:showVal val="0"/>
          <c:showCatName val="0"/>
          <c:showSerName val="0"/>
          <c:showPercent val="0"/>
          <c:showBubbleSize val="0"/>
        </c:dLbls>
        <c:gapWidth val="150"/>
        <c:axId val="93231360"/>
        <c:axId val="93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A0-4B0F-8D7E-B09927D305AD}"/>
            </c:ext>
          </c:extLst>
        </c:ser>
        <c:dLbls>
          <c:showLegendKey val="0"/>
          <c:showVal val="0"/>
          <c:showCatName val="0"/>
          <c:showSerName val="0"/>
          <c:showPercent val="0"/>
          <c:showBubbleSize val="0"/>
        </c:dLbls>
        <c:marker val="1"/>
        <c:smooth val="0"/>
        <c:axId val="93231360"/>
        <c:axId val="93241728"/>
      </c:lineChart>
      <c:dateAx>
        <c:axId val="93231360"/>
        <c:scaling>
          <c:orientation val="minMax"/>
        </c:scaling>
        <c:delete val="1"/>
        <c:axPos val="b"/>
        <c:numFmt formatCode="ge" sourceLinked="1"/>
        <c:majorTickMark val="none"/>
        <c:minorTickMark val="none"/>
        <c:tickLblPos val="none"/>
        <c:crossAx val="93241728"/>
        <c:crosses val="autoZero"/>
        <c:auto val="1"/>
        <c:lblOffset val="100"/>
        <c:baseTimeUnit val="years"/>
      </c:dateAx>
      <c:valAx>
        <c:axId val="93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7F-46EA-8DCA-E35218ABA36B}"/>
            </c:ext>
          </c:extLst>
        </c:ser>
        <c:dLbls>
          <c:showLegendKey val="0"/>
          <c:showVal val="0"/>
          <c:showCatName val="0"/>
          <c:showSerName val="0"/>
          <c:showPercent val="0"/>
          <c:showBubbleSize val="0"/>
        </c:dLbls>
        <c:gapWidth val="150"/>
        <c:axId val="93264512"/>
        <c:axId val="9326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7F-46EA-8DCA-E35218ABA36B}"/>
            </c:ext>
          </c:extLst>
        </c:ser>
        <c:dLbls>
          <c:showLegendKey val="0"/>
          <c:showVal val="0"/>
          <c:showCatName val="0"/>
          <c:showSerName val="0"/>
          <c:showPercent val="0"/>
          <c:showBubbleSize val="0"/>
        </c:dLbls>
        <c:marker val="1"/>
        <c:smooth val="0"/>
        <c:axId val="93264512"/>
        <c:axId val="93266688"/>
      </c:lineChart>
      <c:dateAx>
        <c:axId val="93264512"/>
        <c:scaling>
          <c:orientation val="minMax"/>
        </c:scaling>
        <c:delete val="1"/>
        <c:axPos val="b"/>
        <c:numFmt formatCode="ge" sourceLinked="1"/>
        <c:majorTickMark val="none"/>
        <c:minorTickMark val="none"/>
        <c:tickLblPos val="none"/>
        <c:crossAx val="93266688"/>
        <c:crosses val="autoZero"/>
        <c:auto val="1"/>
        <c:lblOffset val="100"/>
        <c:baseTimeUnit val="years"/>
      </c:dateAx>
      <c:valAx>
        <c:axId val="9326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1257.3900000000001</c:v>
                </c:pt>
                <c:pt idx="1">
                  <c:v>1843.6</c:v>
                </c:pt>
                <c:pt idx="2">
                  <c:v>2467.6</c:v>
                </c:pt>
                <c:pt idx="3">
                  <c:v>3313.12</c:v>
                </c:pt>
                <c:pt idx="4">
                  <c:v>2083.92</c:v>
                </c:pt>
              </c:numCache>
            </c:numRef>
          </c:val>
          <c:extLst xmlns:c16r2="http://schemas.microsoft.com/office/drawing/2015/06/chart">
            <c:ext xmlns:c16="http://schemas.microsoft.com/office/drawing/2014/chart" uri="{C3380CC4-5D6E-409C-BE32-E72D297353CC}">
              <c16:uniqueId val="{00000000-67A3-4291-813C-38762183ADE2}"/>
            </c:ext>
          </c:extLst>
        </c:ser>
        <c:dLbls>
          <c:showLegendKey val="0"/>
          <c:showVal val="0"/>
          <c:showCatName val="0"/>
          <c:showSerName val="0"/>
          <c:showPercent val="0"/>
          <c:showBubbleSize val="0"/>
        </c:dLbls>
        <c:gapWidth val="150"/>
        <c:axId val="93300224"/>
        <c:axId val="933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1302.33</c:v>
                </c:pt>
              </c:numCache>
            </c:numRef>
          </c:val>
          <c:smooth val="0"/>
          <c:extLst xmlns:c16r2="http://schemas.microsoft.com/office/drawing/2015/06/chart">
            <c:ext xmlns:c16="http://schemas.microsoft.com/office/drawing/2014/chart" uri="{C3380CC4-5D6E-409C-BE32-E72D297353CC}">
              <c16:uniqueId val="{00000001-67A3-4291-813C-38762183ADE2}"/>
            </c:ext>
          </c:extLst>
        </c:ser>
        <c:dLbls>
          <c:showLegendKey val="0"/>
          <c:showVal val="0"/>
          <c:showCatName val="0"/>
          <c:showSerName val="0"/>
          <c:showPercent val="0"/>
          <c:showBubbleSize val="0"/>
        </c:dLbls>
        <c:marker val="1"/>
        <c:smooth val="0"/>
        <c:axId val="93300224"/>
        <c:axId val="93302144"/>
      </c:lineChart>
      <c:dateAx>
        <c:axId val="93300224"/>
        <c:scaling>
          <c:orientation val="minMax"/>
        </c:scaling>
        <c:delete val="1"/>
        <c:axPos val="b"/>
        <c:numFmt formatCode="ge" sourceLinked="1"/>
        <c:majorTickMark val="none"/>
        <c:minorTickMark val="none"/>
        <c:tickLblPos val="none"/>
        <c:crossAx val="93302144"/>
        <c:crosses val="autoZero"/>
        <c:auto val="1"/>
        <c:lblOffset val="100"/>
        <c:baseTimeUnit val="years"/>
      </c:dateAx>
      <c:valAx>
        <c:axId val="933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32.340000000000003</c:v>
                </c:pt>
                <c:pt idx="1">
                  <c:v>35.68</c:v>
                </c:pt>
                <c:pt idx="2">
                  <c:v>32.229999999999997</c:v>
                </c:pt>
                <c:pt idx="3">
                  <c:v>23.12</c:v>
                </c:pt>
                <c:pt idx="4">
                  <c:v>7.83</c:v>
                </c:pt>
              </c:numCache>
            </c:numRef>
          </c:val>
          <c:extLst xmlns:c16r2="http://schemas.microsoft.com/office/drawing/2015/06/chart">
            <c:ext xmlns:c16="http://schemas.microsoft.com/office/drawing/2014/chart" uri="{C3380CC4-5D6E-409C-BE32-E72D297353CC}">
              <c16:uniqueId val="{00000000-4101-4D50-936E-61E046A5A679}"/>
            </c:ext>
          </c:extLst>
        </c:ser>
        <c:dLbls>
          <c:showLegendKey val="0"/>
          <c:showVal val="0"/>
          <c:showCatName val="0"/>
          <c:showSerName val="0"/>
          <c:showPercent val="0"/>
          <c:showBubbleSize val="0"/>
        </c:dLbls>
        <c:gapWidth val="150"/>
        <c:axId val="93406720"/>
        <c:axId val="934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40.89</c:v>
                </c:pt>
              </c:numCache>
            </c:numRef>
          </c:val>
          <c:smooth val="0"/>
          <c:extLst xmlns:c16r2="http://schemas.microsoft.com/office/drawing/2015/06/chart">
            <c:ext xmlns:c16="http://schemas.microsoft.com/office/drawing/2014/chart" uri="{C3380CC4-5D6E-409C-BE32-E72D297353CC}">
              <c16:uniqueId val="{00000001-4101-4D50-936E-61E046A5A679}"/>
            </c:ext>
          </c:extLst>
        </c:ser>
        <c:dLbls>
          <c:showLegendKey val="0"/>
          <c:showVal val="0"/>
          <c:showCatName val="0"/>
          <c:showSerName val="0"/>
          <c:showPercent val="0"/>
          <c:showBubbleSize val="0"/>
        </c:dLbls>
        <c:marker val="1"/>
        <c:smooth val="0"/>
        <c:axId val="93406720"/>
        <c:axId val="93408640"/>
      </c:lineChart>
      <c:dateAx>
        <c:axId val="93406720"/>
        <c:scaling>
          <c:orientation val="minMax"/>
        </c:scaling>
        <c:delete val="1"/>
        <c:axPos val="b"/>
        <c:numFmt formatCode="ge" sourceLinked="1"/>
        <c:majorTickMark val="none"/>
        <c:minorTickMark val="none"/>
        <c:tickLblPos val="none"/>
        <c:crossAx val="93408640"/>
        <c:crosses val="autoZero"/>
        <c:auto val="1"/>
        <c:lblOffset val="100"/>
        <c:baseTimeUnit val="years"/>
      </c:dateAx>
      <c:valAx>
        <c:axId val="93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222.99</c:v>
                </c:pt>
                <c:pt idx="1">
                  <c:v>212.08</c:v>
                </c:pt>
                <c:pt idx="2">
                  <c:v>192.3</c:v>
                </c:pt>
                <c:pt idx="3">
                  <c:v>267.12</c:v>
                </c:pt>
                <c:pt idx="4">
                  <c:v>165.93</c:v>
                </c:pt>
              </c:numCache>
            </c:numRef>
          </c:val>
          <c:extLst xmlns:c16r2="http://schemas.microsoft.com/office/drawing/2015/06/chart">
            <c:ext xmlns:c16="http://schemas.microsoft.com/office/drawing/2014/chart" uri="{C3380CC4-5D6E-409C-BE32-E72D297353CC}">
              <c16:uniqueId val="{00000000-453E-4CEE-87AD-49361E18DC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383.2</c:v>
                </c:pt>
              </c:numCache>
            </c:numRef>
          </c:val>
          <c:smooth val="0"/>
          <c:extLst xmlns:c16r2="http://schemas.microsoft.com/office/drawing/2015/06/chart">
            <c:ext xmlns:c16="http://schemas.microsoft.com/office/drawing/2014/chart" uri="{C3380CC4-5D6E-409C-BE32-E72D297353CC}">
              <c16:uniqueId val="{00000001-453E-4CEE-87AD-49361E18DCB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3"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八幡浜市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34546</v>
      </c>
      <c r="AM8" s="49"/>
      <c r="AN8" s="49"/>
      <c r="AO8" s="49"/>
      <c r="AP8" s="49"/>
      <c r="AQ8" s="49"/>
      <c r="AR8" s="49"/>
      <c r="AS8" s="49"/>
      <c r="AT8" s="45">
        <f>データ!$S$6</f>
        <v>132.68</v>
      </c>
      <c r="AU8" s="45"/>
      <c r="AV8" s="45"/>
      <c r="AW8" s="45"/>
      <c r="AX8" s="45"/>
      <c r="AY8" s="45"/>
      <c r="AZ8" s="45"/>
      <c r="BA8" s="45"/>
      <c r="BB8" s="45">
        <f>データ!$T$6</f>
        <v>260.37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3.02</v>
      </c>
      <c r="Q10" s="45"/>
      <c r="R10" s="45"/>
      <c r="S10" s="45"/>
      <c r="T10" s="45"/>
      <c r="U10" s="45"/>
      <c r="V10" s="45"/>
      <c r="W10" s="49">
        <f>データ!$Q$6</f>
        <v>700</v>
      </c>
      <c r="X10" s="49"/>
      <c r="Y10" s="49"/>
      <c r="Z10" s="49"/>
      <c r="AA10" s="49"/>
      <c r="AB10" s="49"/>
      <c r="AC10" s="49"/>
      <c r="AD10" s="2"/>
      <c r="AE10" s="2"/>
      <c r="AF10" s="2"/>
      <c r="AG10" s="2"/>
      <c r="AH10" s="2"/>
      <c r="AI10" s="2"/>
      <c r="AJ10" s="2"/>
      <c r="AK10" s="2"/>
      <c r="AL10" s="49">
        <f>データ!$U$6</f>
        <v>1032</v>
      </c>
      <c r="AM10" s="49"/>
      <c r="AN10" s="49"/>
      <c r="AO10" s="49"/>
      <c r="AP10" s="49"/>
      <c r="AQ10" s="49"/>
      <c r="AR10" s="49"/>
      <c r="AS10" s="49"/>
      <c r="AT10" s="45">
        <f>データ!$V$6</f>
        <v>1.4</v>
      </c>
      <c r="AU10" s="45"/>
      <c r="AV10" s="45"/>
      <c r="AW10" s="45"/>
      <c r="AX10" s="45"/>
      <c r="AY10" s="45"/>
      <c r="AZ10" s="45"/>
      <c r="BA10" s="45"/>
      <c r="BB10" s="45">
        <f>データ!$W$6</f>
        <v>737.14</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1/rHxvPKQBVjCh4rTqPzEo/FeNRELsa7gAOSWjtKpmUaHjkRBc91uGXvI5haNX3eSi18Kudw8s3p6Adl9iQNyw==" saltValue="xcgQbniZrsEKyA2BvVDcp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382043</v>
      </c>
      <c r="D6" s="33">
        <f t="shared" si="3"/>
        <v>47</v>
      </c>
      <c r="E6" s="33">
        <f t="shared" si="3"/>
        <v>1</v>
      </c>
      <c r="F6" s="33">
        <f t="shared" si="3"/>
        <v>0</v>
      </c>
      <c r="G6" s="33">
        <f t="shared" si="3"/>
        <v>0</v>
      </c>
      <c r="H6" s="33" t="str">
        <f t="shared" si="3"/>
        <v>愛媛県　八幡浜市</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3.02</v>
      </c>
      <c r="Q6" s="34">
        <f t="shared" si="3"/>
        <v>700</v>
      </c>
      <c r="R6" s="34">
        <f t="shared" si="3"/>
        <v>34546</v>
      </c>
      <c r="S6" s="34">
        <f t="shared" si="3"/>
        <v>132.68</v>
      </c>
      <c r="T6" s="34">
        <f t="shared" si="3"/>
        <v>260.37</v>
      </c>
      <c r="U6" s="34">
        <f t="shared" si="3"/>
        <v>1032</v>
      </c>
      <c r="V6" s="34">
        <f t="shared" si="3"/>
        <v>1.4</v>
      </c>
      <c r="W6" s="34">
        <f t="shared" si="3"/>
        <v>737.14</v>
      </c>
      <c r="X6" s="35">
        <f>IF(X7="",NA(),X7)</f>
        <v>81.52</v>
      </c>
      <c r="Y6" s="35">
        <f t="shared" ref="Y6:AG6" si="4">IF(Y7="",NA(),Y7)</f>
        <v>79.02</v>
      </c>
      <c r="Z6" s="35">
        <f t="shared" si="4"/>
        <v>79.099999999999994</v>
      </c>
      <c r="AA6" s="35">
        <f t="shared" si="4"/>
        <v>78.62</v>
      </c>
      <c r="AB6" s="35">
        <f t="shared" si="4"/>
        <v>92.08</v>
      </c>
      <c r="AC6" s="35">
        <f t="shared" si="4"/>
        <v>76.09</v>
      </c>
      <c r="AD6" s="35">
        <f t="shared" si="4"/>
        <v>75.87</v>
      </c>
      <c r="AE6" s="35">
        <f t="shared" si="4"/>
        <v>76.27</v>
      </c>
      <c r="AF6" s="35">
        <f t="shared" si="4"/>
        <v>77.56</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1257.3900000000001</v>
      </c>
      <c r="BF6" s="35">
        <f t="shared" ref="BF6:BN6" si="7">IF(BF7="",NA(),BF7)</f>
        <v>1843.6</v>
      </c>
      <c r="BG6" s="35">
        <f t="shared" si="7"/>
        <v>2467.6</v>
      </c>
      <c r="BH6" s="35">
        <f t="shared" si="7"/>
        <v>3313.12</v>
      </c>
      <c r="BI6" s="35">
        <f t="shared" si="7"/>
        <v>2083.92</v>
      </c>
      <c r="BJ6" s="35">
        <f t="shared" si="7"/>
        <v>1113.76</v>
      </c>
      <c r="BK6" s="35">
        <f t="shared" si="7"/>
        <v>1125.69</v>
      </c>
      <c r="BL6" s="35">
        <f t="shared" si="7"/>
        <v>1134.67</v>
      </c>
      <c r="BM6" s="35">
        <f t="shared" si="7"/>
        <v>1144.79</v>
      </c>
      <c r="BN6" s="35">
        <f t="shared" si="7"/>
        <v>1302.33</v>
      </c>
      <c r="BO6" s="34" t="str">
        <f>IF(BO7="","",IF(BO7="-","【-】","【"&amp;SUBSTITUTE(TEXT(BO7,"#,##0.00"),"-","△")&amp;"】"))</f>
        <v>【1,141.75】</v>
      </c>
      <c r="BP6" s="35">
        <f>IF(BP7="",NA(),BP7)</f>
        <v>32.340000000000003</v>
      </c>
      <c r="BQ6" s="35">
        <f t="shared" ref="BQ6:BY6" si="8">IF(BQ7="",NA(),BQ7)</f>
        <v>35.68</v>
      </c>
      <c r="BR6" s="35">
        <f t="shared" si="8"/>
        <v>32.229999999999997</v>
      </c>
      <c r="BS6" s="35">
        <f t="shared" si="8"/>
        <v>23.12</v>
      </c>
      <c r="BT6" s="35">
        <f t="shared" si="8"/>
        <v>7.83</v>
      </c>
      <c r="BU6" s="35">
        <f t="shared" si="8"/>
        <v>34.25</v>
      </c>
      <c r="BV6" s="35">
        <f t="shared" si="8"/>
        <v>46.48</v>
      </c>
      <c r="BW6" s="35">
        <f t="shared" si="8"/>
        <v>40.6</v>
      </c>
      <c r="BX6" s="35">
        <f t="shared" si="8"/>
        <v>56.04</v>
      </c>
      <c r="BY6" s="35">
        <f t="shared" si="8"/>
        <v>40.89</v>
      </c>
      <c r="BZ6" s="34" t="str">
        <f>IF(BZ7="","",IF(BZ7="-","【-】","【"&amp;SUBSTITUTE(TEXT(BZ7,"#,##0.00"),"-","△")&amp;"】"))</f>
        <v>【54.93】</v>
      </c>
      <c r="CA6" s="35">
        <f>IF(CA7="",NA(),CA7)</f>
        <v>222.99</v>
      </c>
      <c r="CB6" s="35">
        <f t="shared" ref="CB6:CJ6" si="9">IF(CB7="",NA(),CB7)</f>
        <v>212.08</v>
      </c>
      <c r="CC6" s="35">
        <f t="shared" si="9"/>
        <v>192.3</v>
      </c>
      <c r="CD6" s="35">
        <f t="shared" si="9"/>
        <v>267.12</v>
      </c>
      <c r="CE6" s="35">
        <f t="shared" si="9"/>
        <v>165.93</v>
      </c>
      <c r="CF6" s="35">
        <f t="shared" si="9"/>
        <v>501.18</v>
      </c>
      <c r="CG6" s="35">
        <f t="shared" si="9"/>
        <v>376.61</v>
      </c>
      <c r="CH6" s="35">
        <f t="shared" si="9"/>
        <v>440.03</v>
      </c>
      <c r="CI6" s="35">
        <f t="shared" si="9"/>
        <v>304.35000000000002</v>
      </c>
      <c r="CJ6" s="35">
        <f t="shared" si="9"/>
        <v>383.2</v>
      </c>
      <c r="CK6" s="34" t="str">
        <f>IF(CK7="","",IF(CK7="-","【-】","【"&amp;SUBSTITUTE(TEXT(CK7,"#,##0.00"),"-","△")&amp;"】"))</f>
        <v>【292.18】</v>
      </c>
      <c r="CL6" s="35">
        <f>IF(CL7="",NA(),CL7)</f>
        <v>50.27</v>
      </c>
      <c r="CM6" s="35">
        <f t="shared" ref="CM6:CU6" si="10">IF(CM7="",NA(),CM7)</f>
        <v>47.75</v>
      </c>
      <c r="CN6" s="35">
        <f t="shared" si="10"/>
        <v>52.28</v>
      </c>
      <c r="CO6" s="35">
        <f t="shared" si="10"/>
        <v>31.69</v>
      </c>
      <c r="CP6" s="35">
        <f t="shared" si="10"/>
        <v>49.55</v>
      </c>
      <c r="CQ6" s="35">
        <f t="shared" si="10"/>
        <v>57.55</v>
      </c>
      <c r="CR6" s="35">
        <f t="shared" si="10"/>
        <v>57.43</v>
      </c>
      <c r="CS6" s="35">
        <f t="shared" si="10"/>
        <v>57.29</v>
      </c>
      <c r="CT6" s="35">
        <f t="shared" si="10"/>
        <v>55.9</v>
      </c>
      <c r="CU6" s="35">
        <f t="shared" si="10"/>
        <v>47.95</v>
      </c>
      <c r="CV6" s="34" t="str">
        <f>IF(CV7="","",IF(CV7="-","【-】","【"&amp;SUBSTITUTE(TEXT(CV7,"#,##0.00"),"-","△")&amp;"】"))</f>
        <v>【56.91】</v>
      </c>
      <c r="CW6" s="35">
        <f>IF(CW7="",NA(),CW7)</f>
        <v>88.38</v>
      </c>
      <c r="CX6" s="35">
        <f t="shared" ref="CX6:DF6" si="11">IF(CX7="",NA(),CX7)</f>
        <v>88.38</v>
      </c>
      <c r="CY6" s="35">
        <f t="shared" si="11"/>
        <v>91.39</v>
      </c>
      <c r="CZ6" s="35">
        <f t="shared" si="11"/>
        <v>92.56</v>
      </c>
      <c r="DA6" s="35">
        <f t="shared" si="11"/>
        <v>94.77</v>
      </c>
      <c r="DB6" s="35">
        <f t="shared" si="11"/>
        <v>74.14</v>
      </c>
      <c r="DC6" s="35">
        <f t="shared" si="11"/>
        <v>73.83</v>
      </c>
      <c r="DD6" s="35">
        <f t="shared" si="11"/>
        <v>73.69</v>
      </c>
      <c r="DE6" s="35">
        <f t="shared" si="11"/>
        <v>73.28</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0.56999999999999995</v>
      </c>
      <c r="EN6" s="34" t="str">
        <f>IF(EN7="","",IF(EN7="-","【-】","【"&amp;SUBSTITUTE(TEXT(EN7,"#,##0.00"),"-","△")&amp;"】"))</f>
        <v>【0.72】</v>
      </c>
    </row>
    <row r="7" spans="1:144" s="36" customFormat="1" x14ac:dyDescent="0.15">
      <c r="A7" s="28"/>
      <c r="B7" s="37">
        <v>2017</v>
      </c>
      <c r="C7" s="37">
        <v>382043</v>
      </c>
      <c r="D7" s="37">
        <v>47</v>
      </c>
      <c r="E7" s="37">
        <v>1</v>
      </c>
      <c r="F7" s="37">
        <v>0</v>
      </c>
      <c r="G7" s="37">
        <v>0</v>
      </c>
      <c r="H7" s="37" t="s">
        <v>107</v>
      </c>
      <c r="I7" s="37" t="s">
        <v>108</v>
      </c>
      <c r="J7" s="37" t="s">
        <v>109</v>
      </c>
      <c r="K7" s="37" t="s">
        <v>110</v>
      </c>
      <c r="L7" s="37" t="s">
        <v>111</v>
      </c>
      <c r="M7" s="37" t="s">
        <v>112</v>
      </c>
      <c r="N7" s="38" t="s">
        <v>113</v>
      </c>
      <c r="O7" s="38" t="s">
        <v>114</v>
      </c>
      <c r="P7" s="38">
        <v>3.02</v>
      </c>
      <c r="Q7" s="38">
        <v>700</v>
      </c>
      <c r="R7" s="38">
        <v>34546</v>
      </c>
      <c r="S7" s="38">
        <v>132.68</v>
      </c>
      <c r="T7" s="38">
        <v>260.37</v>
      </c>
      <c r="U7" s="38">
        <v>1032</v>
      </c>
      <c r="V7" s="38">
        <v>1.4</v>
      </c>
      <c r="W7" s="38">
        <v>737.14</v>
      </c>
      <c r="X7" s="38">
        <v>81.52</v>
      </c>
      <c r="Y7" s="38">
        <v>79.02</v>
      </c>
      <c r="Z7" s="38">
        <v>79.099999999999994</v>
      </c>
      <c r="AA7" s="38">
        <v>78.62</v>
      </c>
      <c r="AB7" s="38">
        <v>92.08</v>
      </c>
      <c r="AC7" s="38">
        <v>76.09</v>
      </c>
      <c r="AD7" s="38">
        <v>75.87</v>
      </c>
      <c r="AE7" s="38">
        <v>76.27</v>
      </c>
      <c r="AF7" s="38">
        <v>77.56</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1257.3900000000001</v>
      </c>
      <c r="BF7" s="38">
        <v>1843.6</v>
      </c>
      <c r="BG7" s="38">
        <v>2467.6</v>
      </c>
      <c r="BH7" s="38">
        <v>3313.12</v>
      </c>
      <c r="BI7" s="38">
        <v>2083.92</v>
      </c>
      <c r="BJ7" s="38">
        <v>1113.76</v>
      </c>
      <c r="BK7" s="38">
        <v>1125.69</v>
      </c>
      <c r="BL7" s="38">
        <v>1134.67</v>
      </c>
      <c r="BM7" s="38">
        <v>1144.79</v>
      </c>
      <c r="BN7" s="38">
        <v>1302.33</v>
      </c>
      <c r="BO7" s="38">
        <v>1141.75</v>
      </c>
      <c r="BP7" s="38">
        <v>32.340000000000003</v>
      </c>
      <c r="BQ7" s="38">
        <v>35.68</v>
      </c>
      <c r="BR7" s="38">
        <v>32.229999999999997</v>
      </c>
      <c r="BS7" s="38">
        <v>23.12</v>
      </c>
      <c r="BT7" s="38">
        <v>7.83</v>
      </c>
      <c r="BU7" s="38">
        <v>34.25</v>
      </c>
      <c r="BV7" s="38">
        <v>46.48</v>
      </c>
      <c r="BW7" s="38">
        <v>40.6</v>
      </c>
      <c r="BX7" s="38">
        <v>56.04</v>
      </c>
      <c r="BY7" s="38">
        <v>40.89</v>
      </c>
      <c r="BZ7" s="38">
        <v>54.93</v>
      </c>
      <c r="CA7" s="38">
        <v>222.99</v>
      </c>
      <c r="CB7" s="38">
        <v>212.08</v>
      </c>
      <c r="CC7" s="38">
        <v>192.3</v>
      </c>
      <c r="CD7" s="38">
        <v>267.12</v>
      </c>
      <c r="CE7" s="38">
        <v>165.93</v>
      </c>
      <c r="CF7" s="38">
        <v>501.18</v>
      </c>
      <c r="CG7" s="38">
        <v>376.61</v>
      </c>
      <c r="CH7" s="38">
        <v>440.03</v>
      </c>
      <c r="CI7" s="38">
        <v>304.35000000000002</v>
      </c>
      <c r="CJ7" s="38">
        <v>383.2</v>
      </c>
      <c r="CK7" s="38">
        <v>292.18</v>
      </c>
      <c r="CL7" s="38">
        <v>50.27</v>
      </c>
      <c r="CM7" s="38">
        <v>47.75</v>
      </c>
      <c r="CN7" s="38">
        <v>52.28</v>
      </c>
      <c r="CO7" s="38">
        <v>31.69</v>
      </c>
      <c r="CP7" s="38">
        <v>49.55</v>
      </c>
      <c r="CQ7" s="38">
        <v>57.55</v>
      </c>
      <c r="CR7" s="38">
        <v>57.43</v>
      </c>
      <c r="CS7" s="38">
        <v>57.29</v>
      </c>
      <c r="CT7" s="38">
        <v>55.9</v>
      </c>
      <c r="CU7" s="38">
        <v>47.95</v>
      </c>
      <c r="CV7" s="38">
        <v>56.91</v>
      </c>
      <c r="CW7" s="38">
        <v>88.38</v>
      </c>
      <c r="CX7" s="38">
        <v>88.38</v>
      </c>
      <c r="CY7" s="38">
        <v>91.39</v>
      </c>
      <c r="CZ7" s="38">
        <v>92.56</v>
      </c>
      <c r="DA7" s="38">
        <v>94.77</v>
      </c>
      <c r="DB7" s="38">
        <v>74.14</v>
      </c>
      <c r="DC7" s="38">
        <v>73.83</v>
      </c>
      <c r="DD7" s="38">
        <v>73.69</v>
      </c>
      <c r="DE7" s="38">
        <v>73.28</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0.8</v>
      </c>
      <c r="EJ7" s="38">
        <v>0.69</v>
      </c>
      <c r="EK7" s="38">
        <v>0.65</v>
      </c>
      <c r="EL7" s="38">
        <v>0.53</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2019-02-06T05:58:52Z</cp:lastPrinted>
  <dcterms:created xsi:type="dcterms:W3CDTF">2018-12-03T08:45:15Z</dcterms:created>
  <dcterms:modified xsi:type="dcterms:W3CDTF">2019-02-06T06:46:20Z</dcterms:modified>
  <cp:category/>
</cp:coreProperties>
</file>