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00etj+SK35+jEhxnXMYaFdlb1RtSwRthytMqPkBXh9Oh2RCsjnlfbGssB1GINcZfCX89EbfmLxJ67WslrHf2A==" workbookSaltValue="unZV9lSFx5BjTqgietp14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30" i="4"/>
  <c r="BZ51" i="4"/>
  <c r="BG30" i="4"/>
  <c r="FX51" i="4"/>
  <c r="AV76" i="4"/>
  <c r="KO51" i="4"/>
  <c r="HP76" i="4"/>
  <c r="LE76" i="4"/>
  <c r="KO30" i="4"/>
  <c r="BG51" i="4"/>
  <c r="FX30" i="4"/>
  <c r="KP76" i="4"/>
  <c r="HA76" i="4"/>
  <c r="AN51" i="4"/>
  <c r="FE30" i="4"/>
  <c r="JV30" i="4"/>
  <c r="AN30" i="4"/>
  <c r="AG76" i="4"/>
  <c r="JV51" i="4"/>
  <c r="FE51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<sst xmlns="http://schemas.openxmlformats.org/spreadsheetml/2006/main" count="289" uniqueCount="141">
  <si>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</si>
  <si>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</si>
  <si>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</si>
  <si>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</si>
  <si>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</si>
  <si>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</si>
  <si>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</si>
  <si>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</si>
  <si>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</si>
  <si>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</si>
  <si>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</si>
  <si>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</si>
  <si>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</si>
  <si>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</si>
  <si>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</si>
  <si>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</si>
  <si>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</si>
  <si>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</si>
  <si>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</si>
  <si>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</si>
  <si>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</si>
  <si>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</si>
  <si>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</si>
  <si>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</si>
  <si>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</si>
  <si>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</si>
  <si>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</si>
  <si>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</si>
  <si>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</si>
  <si>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</si>
  <si>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</si>
  <si>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</si>
  <si>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</si>
  <si>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</si>
  <si>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</si>
  <si>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</si>
  <si>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</si>
  <si>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</si>
  <si>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</si>
  <si>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</si>
  <si>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</si>
  <si>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</si>
  <si>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</si>
  <si>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</si>
  <si>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</si>
  <si>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</si>
  <si>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</si>
  <si>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</si>
  <si>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</si>
  <si>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</si>
  <si>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</si>
  <si>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</si>
  <si>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</si>
  <si>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</si>
  <si>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</si>
  <si>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</si>
  <si>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</si>
  <si>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</si>
  <si>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</si>
  <si>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</si>
  <si>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</si>
  <si>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</si>
  <si>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</si>
  <si>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</si>
  <si>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</si>
  <si>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</si>
  <si>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</si>
  <si>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</si>
  <si>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</si>
  <si>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</si>
  <si>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</si>
  <si>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</si>
  <si>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</si>
  <si>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</si>
  <si>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</si>
  <si>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</si>
  <si>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</si>
  <si>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</si>
  <si>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</si>
  <si>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</si>
  <si>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</si>
  <si>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</si>
  <si>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</si>
  <si>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</si>
  <si>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</si>
  <si>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</si>
  <si>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</si>
  <si>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</si>
  <si>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</si>
  <si>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</si>
  <si>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</si>
  <si>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</si>
  <si>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</si>
  <si>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</si>
  <si>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</si>
  <si>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</si>
  <si>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</si>
  <si>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</si>
  <si>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</si>
  <si>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</si>
  <si>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</si>
  <si>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</si>
  <si>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</si>
  <si>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</si>
  <si>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</si>
  <si>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</si>
  <si>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</si>
  <si>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</si>
  <si>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</si>
  <si>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</si>
  <si>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</si>
  <si>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</si>
  <si>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</si>
  <si>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</si>
  <si>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</si>
  <si>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</si>
  <si>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</si>
  <si>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</si>
  <si>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</si>
  <si>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</si>
  <si>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</si>
  <si>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</si>
  <si>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</si>
  <si>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</si>
  <si>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</si>
  <si>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</si>
  <si>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</si>
  <si>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</si>
  <si>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</si>
  <si>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</si>
  <si>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</si>
  <si>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</si>
  <si>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</si>
  <si>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</si>
  <si>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</si>
  <si>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</si>
  <si>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</si>
  <si>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収入は多少の増減はあるが、ほぼ横ばいである。定期駐車のみで、ほとんど空きがない状況であるため、収入は安定している。
　収益的収支比率は、100％を下回っているが、これは駐車場全体に係る消費税を、当会計より支出しているためである。
④売上高GOP比率
⑤EBITDA
　これらも消費税支出の関係で数値がマイナスとなっているが、収入は安定しており、大きな支出もないことから、利益率は良好である。</t>
    <rPh sb="1" eb="4">
      <t>シュウエキテキ</t>
    </rPh>
    <rPh sb="4" eb="6">
      <t>シュウシ</t>
    </rPh>
    <rPh sb="6" eb="8">
      <t>ヒリツ</t>
    </rPh>
    <rPh sb="10" eb="12">
      <t>シュウニュウ</t>
    </rPh>
    <rPh sb="13" eb="15">
      <t>タショウ</t>
    </rPh>
    <rPh sb="16" eb="18">
      <t>ゾウゲン</t>
    </rPh>
    <rPh sb="25" eb="26">
      <t>ヨコ</t>
    </rPh>
    <rPh sb="32" eb="34">
      <t>テイキ</t>
    </rPh>
    <rPh sb="34" eb="36">
      <t>チュウシャ</t>
    </rPh>
    <rPh sb="44" eb="45">
      <t>ア</t>
    </rPh>
    <rPh sb="49" eb="51">
      <t>ジョウキョウ</t>
    </rPh>
    <rPh sb="57" eb="59">
      <t>シュウニュウ</t>
    </rPh>
    <rPh sb="60" eb="62">
      <t>アンテイ</t>
    </rPh>
    <rPh sb="69" eb="72">
      <t>シュウエキテキ</t>
    </rPh>
    <rPh sb="72" eb="74">
      <t>シュウシ</t>
    </rPh>
    <rPh sb="74" eb="76">
      <t>ヒリツ</t>
    </rPh>
    <rPh sb="83" eb="85">
      <t>シタマワ</t>
    </rPh>
    <rPh sb="94" eb="97">
      <t>チュウシャジョウ</t>
    </rPh>
    <rPh sb="97" eb="99">
      <t>ゼンタイ</t>
    </rPh>
    <rPh sb="100" eb="101">
      <t>カカ</t>
    </rPh>
    <rPh sb="102" eb="105">
      <t>ショウヒゼイ</t>
    </rPh>
    <rPh sb="107" eb="108">
      <t>トウ</t>
    </rPh>
    <rPh sb="108" eb="110">
      <t>カイケイ</t>
    </rPh>
    <rPh sb="112" eb="114">
      <t>シシュツ</t>
    </rPh>
    <rPh sb="126" eb="128">
      <t>ウリアゲ</t>
    </rPh>
    <rPh sb="128" eb="129">
      <t>ダカ</t>
    </rPh>
    <rPh sb="132" eb="134">
      <t>ヒリツ</t>
    </rPh>
    <rPh sb="148" eb="151">
      <t>ショウヒゼイ</t>
    </rPh>
    <rPh sb="151" eb="153">
      <t>シシュツ</t>
    </rPh>
    <rPh sb="154" eb="156">
      <t>カンケイ</t>
    </rPh>
    <rPh sb="157" eb="159">
      <t>スウチ</t>
    </rPh>
    <rPh sb="172" eb="174">
      <t>シュウニュウ</t>
    </rPh>
    <rPh sb="175" eb="177">
      <t>アンテイ</t>
    </rPh>
    <rPh sb="182" eb="183">
      <t>オオ</t>
    </rPh>
    <rPh sb="185" eb="187">
      <t>シシュツ</t>
    </rPh>
    <rPh sb="195" eb="197">
      <t>リエキ</t>
    </rPh>
    <rPh sb="197" eb="198">
      <t>リツ</t>
    </rPh>
    <rPh sb="199" eb="201">
      <t>リョウコウ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</si>
  <si>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</si>
  <si>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　定期駐車のみとなっており、空きがない状態であるため、100％で推移している。</t>
    <rPh sb="1" eb="3">
      <t>カドウ</t>
    </rPh>
    <rPh sb="3" eb="4">
      <t>リツ</t>
    </rPh>
    <rPh sb="6" eb="8">
      <t>テイキ</t>
    </rPh>
    <rPh sb="8" eb="10">
      <t>チュウシャ</t>
    </rPh>
    <rPh sb="19" eb="20">
      <t>ア</t>
    </rPh>
    <rPh sb="24" eb="26">
      <t>ジョウタイ</t>
    </rPh>
    <rPh sb="37" eb="39">
      <t>スイイ</t>
    </rPh>
    <phoneticPr fontId="5"/>
  </si>
  <si>
    <t>平面駐車場であり、機械等の設備もないため、修繕等の支出はほとんどない。定期駐車のみであり、ほとんど空きがない状態であるため、収入は安定している。
営業に関する収益性は高いが、駐車場事業全体の消費税を毎年支出しているため、支出額は大きくなっている。</t>
    <rPh sb="0" eb="2">
      <t>ヘイメン</t>
    </rPh>
    <rPh sb="2" eb="5">
      <t>チュウシャジョウ</t>
    </rPh>
    <rPh sb="9" eb="11">
      <t>キカイ</t>
    </rPh>
    <rPh sb="11" eb="12">
      <t>トウ</t>
    </rPh>
    <rPh sb="13" eb="15">
      <t>セツビ</t>
    </rPh>
    <rPh sb="21" eb="23">
      <t>シュウゼン</t>
    </rPh>
    <rPh sb="23" eb="24">
      <t>トウ</t>
    </rPh>
    <rPh sb="25" eb="27">
      <t>シシュツ</t>
    </rPh>
    <rPh sb="35" eb="37">
      <t>テイキ</t>
    </rPh>
    <rPh sb="37" eb="39">
      <t>チュウシャ</t>
    </rPh>
    <rPh sb="49" eb="50">
      <t>ア</t>
    </rPh>
    <rPh sb="54" eb="56">
      <t>ジョウタイ</t>
    </rPh>
    <rPh sb="62" eb="64">
      <t>シュウニュウ</t>
    </rPh>
    <rPh sb="65" eb="67">
      <t>アンテイ</t>
    </rPh>
    <rPh sb="73" eb="75">
      <t>エイギョウ</t>
    </rPh>
    <rPh sb="76" eb="77">
      <t>カン</t>
    </rPh>
    <rPh sb="79" eb="82">
      <t>シュウエキセイ</t>
    </rPh>
    <rPh sb="83" eb="84">
      <t>タカ</t>
    </rPh>
    <rPh sb="87" eb="90">
      <t>チュウシャジョウ</t>
    </rPh>
    <rPh sb="90" eb="92">
      <t>ジギョウ</t>
    </rPh>
    <rPh sb="92" eb="94">
      <t>ゼンタイ</t>
    </rPh>
    <rPh sb="95" eb="98">
      <t>ショウヒゼイ</t>
    </rPh>
    <rPh sb="99" eb="101">
      <t>マイトシ</t>
    </rPh>
    <rPh sb="101" eb="103">
      <t>シシュツ</t>
    </rPh>
    <rPh sb="110" eb="113">
      <t>シシュツガク</t>
    </rPh>
    <rPh sb="114" eb="115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</si>
</sst>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60</c:v>
                </c:pt>
                <c:pt idx="2">
                  <c:v>26.7</c:v>
                </c:pt>
                <c:pt idx="3">
                  <c:v>164.8</c:v>
                </c:pt>
                <c:pt idx="4">
                  <c:v>77.900000000000006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0-4F32-94CD-02C43C29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26208"/>
        <c:axId val="5532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00-4F32-94CD-02C43C29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6208"/>
        <c:axId val="55328128"/>
      </c:lineChart>
      <c:dateAx>
        <c:axId val="553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28128"/>
        <c:crosses val="autoZero"/>
        <c:auto val="1"/>
        <c:lblOffset val="100"/>
        <c:baseTimeUnit val="years"/>
      </c:dateAx>
      <c:valAx>
        <c:axId val="5532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32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4-4127-B26A-FCFE8F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2896"/>
        <c:axId val="5595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B4-4127-B26A-FCFE8F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52896"/>
        <c:axId val="55954816"/>
      </c:lineChart>
      <c:dateAx>
        <c:axId val="559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54816"/>
        <c:crosses val="autoZero"/>
        <c:auto val="1"/>
        <c:lblOffset val="100"/>
        <c:baseTimeUnit val="years"/>
      </c:dateAx>
      <c:valAx>
        <c:axId val="5595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952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B-41C1-96A1-58ED48A6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26208"/>
        <c:axId val="7172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4B-41C1-96A1-58ED48A6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6208"/>
        <c:axId val="71728128"/>
      </c:lineChart>
      <c:dateAx>
        <c:axId val="717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28128"/>
        <c:crosses val="autoZero"/>
        <c:auto val="1"/>
        <c:lblOffset val="100"/>
        <c:baseTimeUnit val="years"/>
      </c:dateAx>
      <c:valAx>
        <c:axId val="7172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2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D-44EB-80F3-116C1AF8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50080"/>
        <c:axId val="1007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AD-44EB-80F3-116C1AF8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50080"/>
        <c:axId val="100752000"/>
      </c:lineChart>
      <c:dateAx>
        <c:axId val="10075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52000"/>
        <c:crosses val="autoZero"/>
        <c:auto val="1"/>
        <c:lblOffset val="100"/>
        <c:baseTimeUnit val="years"/>
      </c:dateAx>
      <c:valAx>
        <c:axId val="1007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50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2-4279-9DDA-92553CA8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86944"/>
        <c:axId val="10078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B2-4279-9DDA-92553CA8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86944"/>
        <c:axId val="100788864"/>
      </c:lineChart>
      <c:dateAx>
        <c:axId val="1007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88864"/>
        <c:crosses val="autoZero"/>
        <c:auto val="1"/>
        <c:lblOffset val="100"/>
        <c:baseTimeUnit val="years"/>
      </c:dateAx>
      <c:valAx>
        <c:axId val="10078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8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A9-447F-9ED6-E8779C65C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1584"/>
        <c:axId val="1037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A9-447F-9ED6-E8779C65C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1584"/>
        <c:axId val="103733504"/>
      </c:lineChart>
      <c:dateAx>
        <c:axId val="1037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33504"/>
        <c:crosses val="autoZero"/>
        <c:auto val="1"/>
        <c:lblOffset val="100"/>
        <c:baseTimeUnit val="years"/>
      </c:dateAx>
      <c:valAx>
        <c:axId val="1037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73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E-416C-8227-3D6B3EA6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55136"/>
        <c:axId val="1037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E-416C-8227-3D6B3EA6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55136"/>
        <c:axId val="103773696"/>
      </c:lineChart>
      <c:dateAx>
        <c:axId val="1037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73696"/>
        <c:crosses val="autoZero"/>
        <c:auto val="1"/>
        <c:lblOffset val="100"/>
        <c:baseTimeUnit val="years"/>
      </c:dateAx>
      <c:valAx>
        <c:axId val="1037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75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-105.3</c:v>
                </c:pt>
                <c:pt idx="1">
                  <c:v>-96.1</c:v>
                </c:pt>
                <c:pt idx="2">
                  <c:v>-274.5</c:v>
                </c:pt>
                <c:pt idx="3">
                  <c:v>39.299999999999997</c:v>
                </c:pt>
                <c:pt idx="4">
                  <c:v>-28.5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6-44B5-AD24-B0EF8F767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08000"/>
        <c:axId val="1038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86-44B5-AD24-B0EF8F767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8000"/>
        <c:axId val="103814272"/>
      </c:lineChart>
      <c:dateAx>
        <c:axId val="1038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14272"/>
        <c:crosses val="autoZero"/>
        <c:auto val="1"/>
        <c:lblOffset val="100"/>
        <c:baseTimeUnit val="years"/>
      </c:dateAx>
      <c:valAx>
        <c:axId val="1038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0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-1561</c:v>
                </c:pt>
                <c:pt idx="1">
                  <c:v>-1501</c:v>
                </c:pt>
                <c:pt idx="2">
                  <c:v>-4301</c:v>
                </c:pt>
                <c:pt idx="3">
                  <c:v>578</c:v>
                </c:pt>
                <c:pt idx="4">
                  <c:v>-413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2-4ABE-9D3F-27A86E38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4576"/>
        <c:axId val="10387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D2-4ABE-9D3F-27A86E38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4576"/>
        <c:axId val="103870848"/>
      </c:lineChart>
      <c:dateAx>
        <c:axId val="1038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70848"/>
        <c:crosses val="autoZero"/>
        <c:auto val="1"/>
        <c:lblOffset val="100"/>
        <c:baseTimeUnit val="years"/>
      </c:dateAx>
      <c:valAx>
        <c:axId val="10387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864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H25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北浜駐車場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350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57.1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164.8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77.900000000000006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-105.3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-96.1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-274.5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39.299999999999997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-28.5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-1561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-1501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-4301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578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-413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0hcmUGInquok/kVbygjYL94wVeEwRXS3bPohGr3lE5B41avRv28AbdRVVXcvlhEtl4E/mqxqGHZIvHFTUW3dQ==" saltValue="7Y82SE8YF//nisXo6HbKF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110</v>
      </c>
      <c r="AM5" s="59" t="s">
        <v>111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112</v>
      </c>
      <c r="AX5" s="59" t="s">
        <v>111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112</v>
      </c>
      <c r="BI5" s="59" t="s">
        <v>111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112</v>
      </c>
      <c r="BT5" s="59" t="s">
        <v>111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112</v>
      </c>
      <c r="CE5" s="59" t="s">
        <v>111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112</v>
      </c>
      <c r="CR5" s="59" t="s">
        <v>111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112</v>
      </c>
      <c r="DC5" s="59" t="s">
        <v>111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112</v>
      </c>
      <c r="DN5" s="59" t="s">
        <v>111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114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愛媛県八幡浜市</v>
      </c>
      <c r="I6" s="60" t="str">
        <f t="shared" si="1"/>
        <v>北浜駐車場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公共施設</v>
      </c>
      <c r="T6" s="62" t="str">
        <f t="shared" si="1"/>
        <v>無</v>
      </c>
      <c r="U6" s="63">
        <f t="shared" si="1"/>
        <v>350</v>
      </c>
      <c r="V6" s="63">
        <f t="shared" si="1"/>
        <v>24</v>
      </c>
      <c r="W6" s="63" t="str">
        <f t="shared" si="1"/>
        <v>-</v>
      </c>
      <c r="X6" s="62" t="str">
        <f t="shared" si="1"/>
        <v>導入なし</v>
      </c>
      <c r="Y6" s="64">
        <f>IF(Y8="-",NA(),Y8)</f>
        <v>57.1</v>
      </c>
      <c r="Z6" s="64">
        <f t="shared" ref="Z6:AH6" si="2">IF(Z8="-",NA(),Z8)</f>
        <v>60</v>
      </c>
      <c r="AA6" s="64">
        <f t="shared" si="2"/>
        <v>26.7</v>
      </c>
      <c r="AB6" s="64">
        <f t="shared" si="2"/>
        <v>164.8</v>
      </c>
      <c r="AC6" s="64">
        <f t="shared" si="2"/>
        <v>77.900000000000006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-105.3</v>
      </c>
      <c r="BG6" s="64">
        <f t="shared" ref="BG6:BO6" si="5">IF(BG8="-",NA(),BG8)</f>
        <v>-96.1</v>
      </c>
      <c r="BH6" s="64">
        <f t="shared" si="5"/>
        <v>-274.5</v>
      </c>
      <c r="BI6" s="64">
        <f t="shared" si="5"/>
        <v>39.299999999999997</v>
      </c>
      <c r="BJ6" s="64">
        <f t="shared" si="5"/>
        <v>-28.5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-1561</v>
      </c>
      <c r="BR6" s="65">
        <f t="shared" ref="BR6:BZ6" si="6">IF(BR8="-",NA(),BR8)</f>
        <v>-1501</v>
      </c>
      <c r="BS6" s="65">
        <f t="shared" si="6"/>
        <v>-4301</v>
      </c>
      <c r="BT6" s="65">
        <f t="shared" si="6"/>
        <v>578</v>
      </c>
      <c r="BU6" s="65">
        <f t="shared" si="6"/>
        <v>-413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117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愛媛県　八幡浜市</v>
      </c>
      <c r="I7" s="60" t="str">
        <f t="shared" si="10"/>
        <v>北浜駐車場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350</v>
      </c>
      <c r="V7" s="63">
        <f t="shared" si="10"/>
        <v>24</v>
      </c>
      <c r="W7" s="63" t="str">
        <f t="shared" si="10"/>
        <v>-</v>
      </c>
      <c r="X7" s="62" t="str">
        <f t="shared" si="10"/>
        <v>導入なし</v>
      </c>
      <c r="Y7" s="64">
        <f>Y8</f>
        <v>57.1</v>
      </c>
      <c r="Z7" s="64">
        <f t="shared" ref="Z7:AH7" si="11">Z8</f>
        <v>60</v>
      </c>
      <c r="AA7" s="64">
        <f t="shared" si="11"/>
        <v>26.7</v>
      </c>
      <c r="AB7" s="64">
        <f t="shared" si="11"/>
        <v>164.8</v>
      </c>
      <c r="AC7" s="64">
        <f t="shared" si="11"/>
        <v>77.900000000000006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-105.3</v>
      </c>
      <c r="BG7" s="64">
        <f t="shared" ref="BG7:BO7" si="14">BG8</f>
        <v>-96.1</v>
      </c>
      <c r="BH7" s="64">
        <f t="shared" si="14"/>
        <v>-274.5</v>
      </c>
      <c r="BI7" s="64">
        <f t="shared" si="14"/>
        <v>39.299999999999997</v>
      </c>
      <c r="BJ7" s="64">
        <f t="shared" si="14"/>
        <v>-28.5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-1561</v>
      </c>
      <c r="BR7" s="65">
        <f t="shared" ref="BR7:BZ7" si="15">BR8</f>
        <v>-1501</v>
      </c>
      <c r="BS7" s="65">
        <f t="shared" si="15"/>
        <v>-4301</v>
      </c>
      <c r="BT7" s="65">
        <f t="shared" si="15"/>
        <v>578</v>
      </c>
      <c r="BU7" s="65">
        <f t="shared" si="15"/>
        <v>-413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115</v>
      </c>
      <c r="CL7" s="61"/>
      <c r="CM7" s="63" t="str">
        <f>CM8</f>
        <v>-</v>
      </c>
      <c r="CN7" s="63">
        <f>CN8</f>
        <v>0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4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33</v>
      </c>
      <c r="S8" s="69" t="s">
        <v>129</v>
      </c>
      <c r="T8" s="69" t="s">
        <v>130</v>
      </c>
      <c r="U8" s="70">
        <v>350</v>
      </c>
      <c r="V8" s="70">
        <v>24</v>
      </c>
      <c r="W8" s="70" t="s">
        <v>123</v>
      </c>
      <c r="X8" s="69" t="s">
        <v>131</v>
      </c>
      <c r="Y8" s="71">
        <v>57.1</v>
      </c>
      <c r="Z8" s="71">
        <v>60</v>
      </c>
      <c r="AA8" s="71">
        <v>26.7</v>
      </c>
      <c r="AB8" s="71">
        <v>164.8</v>
      </c>
      <c r="AC8" s="71">
        <v>77.900000000000006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-105.3</v>
      </c>
      <c r="BG8" s="71">
        <v>-96.1</v>
      </c>
      <c r="BH8" s="71">
        <v>-274.5</v>
      </c>
      <c r="BI8" s="71">
        <v>39.299999999999997</v>
      </c>
      <c r="BJ8" s="71">
        <v>-28.5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-1561</v>
      </c>
      <c r="BR8" s="72">
        <v>-1501</v>
      </c>
      <c r="BS8" s="72">
        <v>-4301</v>
      </c>
      <c r="BT8" s="73">
        <v>578</v>
      </c>
      <c r="BU8" s="73">
        <v>-413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 t="s">
        <v>123</v>
      </c>
      <c r="CN8" s="70">
        <v>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2019-01-23T06:54:41Z</cp:lastPrinted>
  <dcterms:created xsi:type="dcterms:W3CDTF">2018-12-07T10:36:20Z</dcterms:created>
  <dcterms:modified xsi:type="dcterms:W3CDTF">2019-01-24T01:05:03Z</dcterms:modified>
  <cp:category/>
</cp:coreProperties>
</file>