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FHw5AHoH0wQ9PgroFvC32OZxnCHk43SbFEh+vTxFkhVU1dM6HAeStZkTY4vKWd7DyaL3eiH0PN7MOTkztMmSw==" workbookSaltValue="Qqhhnq2zdedDrsfIMuWbg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P76" i="4"/>
  <c r="BG30" i="4"/>
  <c r="AV76" i="4"/>
  <c r="KO51" i="4"/>
  <c r="LE76" i="4"/>
  <c r="FX51" i="4"/>
  <c r="FX30" i="4"/>
  <c r="KO30" i="4"/>
  <c r="BG51" i="4"/>
  <c r="HA76" i="4"/>
  <c r="AN51" i="4"/>
  <c r="FE30" i="4"/>
  <c r="AN30" i="4"/>
  <c r="AG76" i="4"/>
  <c r="JV51" i="4"/>
  <c r="KP76" i="4"/>
  <c r="FE51" i="4"/>
  <c r="JV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<sst xmlns="http://schemas.openxmlformats.org/spreadsheetml/2006/main" count="278" uniqueCount="127">
  <si>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</si>
  <si>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</si>
  <si>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</si>
  <si>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</si>
  <si>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</si>
  <si>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</si>
  <si>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</si>
  <si>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</si>
  <si>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</si>
  <si>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</si>
  <si>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</si>
  <si>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</si>
  <si>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</si>
  <si>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</si>
  <si>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</si>
  <si>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</si>
  <si>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</si>
  <si>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</si>
  <si>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</si>
  <si>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</si>
  <si>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</si>
  <si>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</si>
  <si>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</si>
  <si>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</si>
  <si>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</si>
  <si>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</si>
  <si>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</si>
  <si>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</si>
  <si>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</si>
  <si>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</si>
  <si>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</si>
  <si>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</si>
  <si>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</si>
  <si>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</si>
  <si>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</si>
  <si>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</si>
  <si>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</si>
  <si>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</si>
  <si>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</si>
  <si>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</si>
  <si>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</si>
  <si>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</si>
  <si>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</si>
  <si>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</si>
  <si>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</si>
  <si>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</si>
  <si>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</si>
  <si>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</si>
  <si>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</si>
  <si>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</si>
  <si>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</si>
  <si>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</si>
  <si>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</si>
  <si>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</si>
  <si>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</si>
  <si>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</si>
  <si>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</si>
  <si>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</si>
  <si>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</si>
  <si>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</si>
  <si>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</si>
  <si>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</si>
  <si>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</si>
  <si>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</si>
  <si>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</si>
  <si>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</si>
  <si>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</si>
  <si>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</si>
  <si>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</si>
  <si>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</si>
  <si>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</si>
  <si>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</si>
  <si>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</si>
  <si>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</si>
  <si>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</si>
  <si>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</si>
  <si>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</si>
  <si>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</si>
  <si>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</si>
  <si>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</si>
  <si>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</si>
  <si>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</si>
  <si>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</si>
  <si>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</si>
  <si>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</si>
  <si>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</si>
  <si>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</si>
  <si>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</si>
  <si>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</si>
  <si>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</si>
  <si>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</si>
  <si>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</si>
  <si>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</si>
  <si>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</si>
  <si>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</si>
  <si>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</si>
  <si>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</si>
  <si>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</si>
  <si>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</si>
  <si>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</si>
  <si>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</si>
  <si>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</si>
  <si>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</si>
  <si>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</si>
  <si>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</si>
  <si>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</si>
  <si>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新川駐車場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</si>
  <si>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</si>
  <si>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</si>
  <si>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</si>
  <si>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</si>
  <si>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</si>
  <si>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</si>
  <si>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</si>
  <si>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</si>
  <si>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</si>
  <si>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</si>
  <si>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</si>
  <si>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</si>
  <si>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</si>
  <si>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</si>
  <si>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</si>
  <si>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</si>
  <si>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100％に満たない赤字状態が続いている。駐車場付きの商業施設の増加や近隣の駐車場整備、人口減少等により、使用料収入は年々減少傾向にある。主な支出は指定管理料であり、5年毎に見直している。
④売上高GOP比率
⑤EBITDA
　平均値を大きく下回っている。近年は収支が赤字で、利益が出ていない状況にある。
</t>
    <rPh sb="138" eb="140">
      <t>キンネン</t>
    </rPh>
    <phoneticPr fontId="5"/>
  </si>
  <si>
    <t xml:space="preserve">⑧設備投資見込額
4年に1度大規模改修を行っているが、今後廃止に向けて検討しているため、設備投資は見込んでいない。
</t>
    <phoneticPr fontId="5"/>
  </si>
  <si>
    <t xml:space="preserve">⑪稼働率
平均値を大きく下回っており、年々減少傾向にある。時間貸し駐車場の利用については、年々減少傾向にあるが、定期利用については、ほぼ同程度で推移している。
　時間貸し駐車場の利用者減少の要因としては、駐車場付き商業施設の増加や近隣駐車場の整備、人口の減少が考えられる。
</t>
    <phoneticPr fontId="5"/>
  </si>
  <si>
    <t>　収益等の状況については、現在赤字となっており、利益が出ていない。定期駐車の利用者数はほぼ横ばいであるが、時間貸し駐車場の利用者数については、駐車場付き商業施設の増加や近隣駐車場の整備、人口減少等により減少している。さらに4年に1度の大規模改修には約2,500万円の費用がかかるため、今後廃止を検討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</si>
</sst>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87.5</c:v>
                </c:pt>
                <c:pt idx="1">
                  <c:v>87</c:v>
                </c:pt>
                <c:pt idx="2">
                  <c:v>93.5</c:v>
                </c:pt>
                <c:pt idx="3">
                  <c:v>92.5</c:v>
                </c:pt>
                <c:pt idx="4">
                  <c:v>98.3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3-4372-90BA-B9C31030F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17344"/>
        <c:axId val="558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3-4372-90BA-B9C31030F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7344"/>
        <c:axId val="55819264"/>
      </c:lineChart>
      <c:catAx>
        <c:axId val="55817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819264"/>
        <c:crosses val="autoZero"/>
        <c:auto val="1"/>
        <c:lblAlgn val="ctr"/>
        <c:lblOffset val="100"/>
        <c:noMultiLvlLbl val="1"/>
      </c:catAx>
      <c:valAx>
        <c:axId val="558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817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EB-4D69-8F55-FAF6AD39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6192"/>
        <c:axId val="9877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EB-4D69-8F55-FAF6AD39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76192"/>
        <c:axId val="98778112"/>
      </c:lineChart>
      <c:catAx>
        <c:axId val="98776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78112"/>
        <c:crosses val="autoZero"/>
        <c:auto val="1"/>
        <c:lblAlgn val="ctr"/>
        <c:lblOffset val="100"/>
        <c:noMultiLvlLbl val="1"/>
      </c:catAx>
      <c:valAx>
        <c:axId val="9877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77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D3-4C15-9B6F-9750C0B06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24960"/>
        <c:axId val="9882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D3-4C15-9B6F-9750C0B06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24960"/>
        <c:axId val="98826880"/>
      </c:lineChart>
      <c:catAx>
        <c:axId val="98824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826880"/>
        <c:crosses val="autoZero"/>
        <c:auto val="1"/>
        <c:lblAlgn val="ctr"/>
        <c:lblOffset val="100"/>
        <c:noMultiLvlLbl val="1"/>
      </c:catAx>
      <c:valAx>
        <c:axId val="9882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82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17-4EDE-9105-54F203FC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2944"/>
        <c:axId val="9920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17-4EDE-9105-54F203FC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2944"/>
        <c:axId val="99209216"/>
      </c:lineChart>
      <c:catAx>
        <c:axId val="99202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209216"/>
        <c:crosses val="autoZero"/>
        <c:auto val="1"/>
        <c:lblAlgn val="ctr"/>
        <c:lblOffset val="100"/>
        <c:noMultiLvlLbl val="1"/>
      </c:catAx>
      <c:valAx>
        <c:axId val="9920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202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08-43F8-9C0D-A0A2C2F4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12448"/>
        <c:axId val="9911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08-43F8-9C0D-A0A2C2F4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12448"/>
        <c:axId val="99114368"/>
      </c:lineChart>
      <c:catAx>
        <c:axId val="9911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114368"/>
        <c:crosses val="autoZero"/>
        <c:auto val="1"/>
        <c:lblAlgn val="ctr"/>
        <c:lblOffset val="100"/>
        <c:noMultiLvlLbl val="1"/>
      </c:catAx>
      <c:valAx>
        <c:axId val="9911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11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75-4817-A386-246F3EDF9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10048"/>
        <c:axId val="1006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75-4817-A386-246F3EDF9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048"/>
        <c:axId val="100611968"/>
      </c:lineChart>
      <c:catAx>
        <c:axId val="100610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0611968"/>
        <c:crosses val="autoZero"/>
        <c:auto val="1"/>
        <c:lblAlgn val="ctr"/>
        <c:lblOffset val="100"/>
        <c:noMultiLvlLbl val="1"/>
      </c:catAx>
      <c:valAx>
        <c:axId val="10061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061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34.799999999999997</c:v>
                </c:pt>
                <c:pt idx="1">
                  <c:v>32.299999999999997</c:v>
                </c:pt>
                <c:pt idx="2">
                  <c:v>32.9</c:v>
                </c:pt>
                <c:pt idx="3">
                  <c:v>32.299999999999997</c:v>
                </c:pt>
                <c:pt idx="4">
                  <c:v>29.2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07-492E-9F82-DFC6F7059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41792"/>
        <c:axId val="10072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07-492E-9F82-DFC6F7059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41792"/>
        <c:axId val="100729984"/>
      </c:lineChart>
      <c:catAx>
        <c:axId val="100641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0729984"/>
        <c:crosses val="autoZero"/>
        <c:auto val="1"/>
        <c:lblAlgn val="ctr"/>
        <c:lblOffset val="100"/>
        <c:noMultiLvlLbl val="1"/>
      </c:catAx>
      <c:valAx>
        <c:axId val="10072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641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-14.3</c:v>
                </c:pt>
                <c:pt idx="1">
                  <c:v>-14.9</c:v>
                </c:pt>
                <c:pt idx="2">
                  <c:v>-7</c:v>
                </c:pt>
                <c:pt idx="3">
                  <c:v>-8.1</c:v>
                </c:pt>
                <c:pt idx="4">
                  <c:v>-1.7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0-46F9-AE48-616349E71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4288"/>
        <c:axId val="10077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A0-46F9-AE48-616349E71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64288"/>
        <c:axId val="100770560"/>
      </c:lineChart>
      <c:catAx>
        <c:axId val="100764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0770560"/>
        <c:crosses val="autoZero"/>
        <c:auto val="1"/>
        <c:lblAlgn val="ctr"/>
        <c:lblOffset val="100"/>
        <c:noMultiLvlLbl val="1"/>
      </c:catAx>
      <c:valAx>
        <c:axId val="10077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64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-1636</c:v>
                </c:pt>
                <c:pt idx="1">
                  <c:v>-1623</c:v>
                </c:pt>
                <c:pt idx="2">
                  <c:v>-780</c:v>
                </c:pt>
                <c:pt idx="3">
                  <c:v>-935</c:v>
                </c:pt>
                <c:pt idx="4">
                  <c:v>-203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64-4EAD-A0C4-4781F6121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82688"/>
        <c:axId val="10088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64-4EAD-A0C4-4781F6121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82688"/>
        <c:axId val="100888960"/>
      </c:lineChart>
      <c:catAx>
        <c:axId val="10088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0888960"/>
        <c:crosses val="autoZero"/>
        <c:auto val="1"/>
        <c:lblAlgn val="ctr"/>
        <c:lblOffset val="100"/>
        <c:noMultiLvlLbl val="1"/>
      </c:catAx>
      <c:valAx>
        <c:axId val="10088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088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新川駐車場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2639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161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120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87.5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87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93.5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92.5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98.3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34.799999999999997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32.299999999999997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32.9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32.299999999999997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29.2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-14.3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-14.9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-8.1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-1.7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-1636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-1623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-780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-935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-203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FPzGhQ8uUz1nBd248t6NrVLiJPzhlQ+1THrkdxNOMWTw3hOdUXFcbuc0RtD9PNHVPMUyJ74m7AM//Szc5WeLA==" saltValue="XHrZ9lZA6pNAJmV/UfU4k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愛媛県八幡浜市</v>
      </c>
      <c r="I6" s="60" t="str">
        <f t="shared" si="1"/>
        <v>新川駐車場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商業施設</v>
      </c>
      <c r="T6" s="62" t="str">
        <f t="shared" si="1"/>
        <v>無</v>
      </c>
      <c r="U6" s="63">
        <f t="shared" si="1"/>
        <v>2639</v>
      </c>
      <c r="V6" s="63">
        <f t="shared" si="1"/>
        <v>161</v>
      </c>
      <c r="W6" s="63">
        <f t="shared" si="1"/>
        <v>120</v>
      </c>
      <c r="X6" s="62" t="str">
        <f t="shared" si="1"/>
        <v>代行制</v>
      </c>
      <c r="Y6" s="64">
        <f>IF(Y8="-",NA(),Y8)</f>
        <v>87.5</v>
      </c>
      <c r="Z6" s="64">
        <f t="shared" ref="Z6:AH6" si="2">IF(Z8="-",NA(),Z8)</f>
        <v>87</v>
      </c>
      <c r="AA6" s="64">
        <f t="shared" si="2"/>
        <v>93.5</v>
      </c>
      <c r="AB6" s="64">
        <f t="shared" si="2"/>
        <v>92.5</v>
      </c>
      <c r="AC6" s="64">
        <f t="shared" si="2"/>
        <v>98.3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-14.3</v>
      </c>
      <c r="BG6" s="64">
        <f t="shared" ref="BG6:BO6" si="5">IF(BG8="-",NA(),BG8)</f>
        <v>-14.9</v>
      </c>
      <c r="BH6" s="64">
        <f t="shared" si="5"/>
        <v>-7</v>
      </c>
      <c r="BI6" s="64">
        <f t="shared" si="5"/>
        <v>-8.1</v>
      </c>
      <c r="BJ6" s="64">
        <f t="shared" si="5"/>
        <v>-1.7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-1636</v>
      </c>
      <c r="BR6" s="65">
        <f t="shared" ref="BR6:BZ6" si="6">IF(BR8="-",NA(),BR8)</f>
        <v>-1623</v>
      </c>
      <c r="BS6" s="65">
        <f t="shared" si="6"/>
        <v>-780</v>
      </c>
      <c r="BT6" s="65">
        <f t="shared" si="6"/>
        <v>-935</v>
      </c>
      <c r="BU6" s="65">
        <f t="shared" si="6"/>
        <v>-203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34.799999999999997</v>
      </c>
      <c r="DL6" s="64">
        <f t="shared" ref="DL6:DT6" si="9">IF(DL8="-",NA(),DL8)</f>
        <v>32.299999999999997</v>
      </c>
      <c r="DM6" s="64">
        <f t="shared" si="9"/>
        <v>32.9</v>
      </c>
      <c r="DN6" s="64">
        <f t="shared" si="9"/>
        <v>32.299999999999997</v>
      </c>
      <c r="DO6" s="64">
        <f t="shared" si="9"/>
        <v>29.2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103</v>
      </c>
      <c r="B7" s="60">
        <f t="shared" ref="B7:X7" si="10">B8</f>
        <v>2019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八幡浜市</v>
      </c>
      <c r="I7" s="60" t="str">
        <f t="shared" si="10"/>
        <v>新川駐車場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2639</v>
      </c>
      <c r="V7" s="63">
        <f t="shared" si="10"/>
        <v>161</v>
      </c>
      <c r="W7" s="63">
        <f t="shared" si="10"/>
        <v>120</v>
      </c>
      <c r="X7" s="62" t="str">
        <f t="shared" si="10"/>
        <v>代行制</v>
      </c>
      <c r="Y7" s="64">
        <f>Y8</f>
        <v>87.5</v>
      </c>
      <c r="Z7" s="64">
        <f t="shared" ref="Z7:AH7" si="11">Z8</f>
        <v>87</v>
      </c>
      <c r="AA7" s="64">
        <f t="shared" si="11"/>
        <v>93.5</v>
      </c>
      <c r="AB7" s="64">
        <f t="shared" si="11"/>
        <v>92.5</v>
      </c>
      <c r="AC7" s="64">
        <f t="shared" si="11"/>
        <v>98.3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-14.3</v>
      </c>
      <c r="BG7" s="64">
        <f t="shared" ref="BG7:BO7" si="14">BG8</f>
        <v>-14.9</v>
      </c>
      <c r="BH7" s="64">
        <f t="shared" si="14"/>
        <v>-7</v>
      </c>
      <c r="BI7" s="64">
        <f t="shared" si="14"/>
        <v>-8.1</v>
      </c>
      <c r="BJ7" s="64">
        <f t="shared" si="14"/>
        <v>-1.7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-1636</v>
      </c>
      <c r="BR7" s="65">
        <f t="shared" ref="BR7:BZ7" si="15">BR8</f>
        <v>-1623</v>
      </c>
      <c r="BS7" s="65">
        <f t="shared" si="15"/>
        <v>-780</v>
      </c>
      <c r="BT7" s="65">
        <f t="shared" si="15"/>
        <v>-935</v>
      </c>
      <c r="BU7" s="65">
        <f t="shared" si="15"/>
        <v>-203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101</v>
      </c>
      <c r="CL7" s="61"/>
      <c r="CM7" s="63">
        <f>CM8</f>
        <v>0</v>
      </c>
      <c r="CN7" s="63">
        <f>CN8</f>
        <v>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34.799999999999997</v>
      </c>
      <c r="DL7" s="64">
        <f t="shared" ref="DL7:DT7" si="17">DL8</f>
        <v>32.299999999999997</v>
      </c>
      <c r="DM7" s="64">
        <f t="shared" si="17"/>
        <v>32.9</v>
      </c>
      <c r="DN7" s="64">
        <f t="shared" si="17"/>
        <v>32.299999999999997</v>
      </c>
      <c r="DO7" s="64">
        <f t="shared" si="17"/>
        <v>29.2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382043</v>
      </c>
      <c r="D8" s="67">
        <v>47</v>
      </c>
      <c r="E8" s="67">
        <v>14</v>
      </c>
      <c r="F8" s="67">
        <v>0</v>
      </c>
      <c r="G8" s="67">
        <v>1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45</v>
      </c>
      <c r="S8" s="69" t="s">
        <v>115</v>
      </c>
      <c r="T8" s="69" t="s">
        <v>116</v>
      </c>
      <c r="U8" s="70">
        <v>2639</v>
      </c>
      <c r="V8" s="70">
        <v>161</v>
      </c>
      <c r="W8" s="70">
        <v>120</v>
      </c>
      <c r="X8" s="69" t="s">
        <v>117</v>
      </c>
      <c r="Y8" s="71">
        <v>87.5</v>
      </c>
      <c r="Z8" s="71">
        <v>87</v>
      </c>
      <c r="AA8" s="71">
        <v>93.5</v>
      </c>
      <c r="AB8" s="71">
        <v>92.5</v>
      </c>
      <c r="AC8" s="71">
        <v>98.3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-14.3</v>
      </c>
      <c r="BG8" s="71">
        <v>-14.9</v>
      </c>
      <c r="BH8" s="71">
        <v>-7</v>
      </c>
      <c r="BI8" s="71">
        <v>-8.1</v>
      </c>
      <c r="BJ8" s="71">
        <v>-1.7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-1636</v>
      </c>
      <c r="BR8" s="72">
        <v>-1623</v>
      </c>
      <c r="BS8" s="72">
        <v>-780</v>
      </c>
      <c r="BT8" s="73">
        <v>-935</v>
      </c>
      <c r="BU8" s="73">
        <v>-203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0</v>
      </c>
      <c r="CN8" s="70">
        <v>0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34.799999999999997</v>
      </c>
      <c r="DL8" s="71">
        <v>32.299999999999997</v>
      </c>
      <c r="DM8" s="71">
        <v>32.9</v>
      </c>
      <c r="DN8" s="71">
        <v>32.299999999999997</v>
      </c>
      <c r="DO8" s="71">
        <v>29.2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2020-12-04T03:39:18Z</dcterms:created>
  <dcterms:modified xsi:type="dcterms:W3CDTF">2021-01-18T23:39:09Z</dcterms:modified>
  <cp:category/>
</cp:coreProperties>
</file>