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財政課\100_財政係\G\001_財政係\財政状況資料集\R06財政状況資料集（R05年度分）\070925　【公表連絡】令和５年度財政状況資料集の公表について（ＨＰ公表・２回目）\"/>
    </mc:Choice>
  </mc:AlternateContent>
  <xr:revisionPtr revIDLastSave="0" documentId="13_ncr:1_{17582068-96F2-40A0-BE15-E11FB58B31FD}" xr6:coauthVersionLast="47" xr6:coauthVersionMax="47" xr10:uidLastSave="{00000000-0000-0000-0000-000000000000}"/>
  <bookViews>
    <workbookView xWindow="-28920" yWindow="-120" windowWidth="29040" windowHeight="15720" tabRatio="80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CO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l="1"/>
  <c r="AM35" i="10" s="1"/>
  <c r="AM36" i="10" s="1"/>
  <c r="AM37" i="10" s="1"/>
  <c r="BE34" i="10"/>
  <c r="BE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<sst xmlns="http://schemas.openxmlformats.org/spreadsheetml/2006/main" count="1108" uniqueCount="586">
  <si>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</si>
  <si>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</si>
  <si>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</si>
  <si>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</si>
  <si>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</si>
  <si>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</si>
  <si>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</si>
  <si>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</si>
  <si>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</si>
  <si>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</si>
  <si>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</si>
  <si>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</si>
  <si>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</si>
  <si>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</si>
  <si>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</si>
  <si>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</si>
  <si>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</si>
  <si>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</si>
  <si>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</si>
  <si>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</si>
  <si>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</si>
  <si>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</si>
  <si>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</si>
  <si>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</si>
  <si>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</si>
  <si>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</si>
  <si>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</si>
  <si>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</si>
  <si>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</si>
  <si>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</si>
  <si>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</si>
  <si>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</si>
  <si>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</si>
  <si>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</si>
  <si>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</si>
  <si>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</si>
  <si>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</si>
  <si>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</si>
  <si>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</si>
  <si>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</si>
  <si>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</si>
  <si>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</si>
  <si>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</si>
  <si>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</si>
  <si>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</si>
  <si>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</si>
  <si>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</si>
  <si>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</si>
  <si>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</si>
  <si>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</si>
  <si>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</si>
  <si>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</si>
  <si>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</si>
  <si>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</si>
  <si>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</si>
  <si>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</si>
  <si>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</si>
  <si>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</si>
  <si>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</si>
  <si>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</si>
  <si>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</si>
  <si>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</si>
  <si>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</si>
  <si>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</si>
  <si>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</si>
  <si>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</si>
  <si>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</si>
  <si>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</si>
  <si>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</si>
  <si>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</si>
  <si>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</si>
  <si>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</si>
  <si>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</si>
  <si>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</si>
  <si>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</si>
  <si>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</si>
  <si>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</si>
  <si>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</si>
  <si>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</si>
  <si>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</si>
  <si>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</si>
  <si>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</si>
  <si>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</si>
  <si>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</si>
  <si>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</si>
  <si>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</si>
  <si>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</si>
  <si>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</si>
  <si>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</si>
  <si>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</si>
  <si>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</si>
  <si>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</si>
  <si>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</si>
  <si>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</si>
  <si>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八幡浜市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</si>
  <si>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</si>
  <si>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</si>
  <si>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</si>
  <si>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</si>
  <si>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</si>
  <si>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</si>
  <si>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</si>
  <si>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</si>
  <si>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</si>
  <si>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</si>
  <si>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</si>
  <si>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</si>
  <si>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</si>
  <si>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</si>
  <si>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</si>
  <si>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</si>
  <si>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</si>
  <si>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</si>
  <si>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</si>
  <si>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</si>
  <si>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</si>
  <si>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</si>
  <si>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</si>
  <si>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</si>
  <si>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</si>
  <si>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</si>
  <si>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</si>
  <si>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</si>
  <si>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</si>
  <si>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</si>
  <si>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</si>
  <si>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</si>
  <si>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</si>
  <si>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</si>
  <si>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</si>
  <si>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</si>
  <si>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</si>
  <si>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</si>
  <si>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</si>
  <si>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</si>
  <si>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</si>
  <si>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</si>
  <si>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</si>
  <si>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</si>
  <si>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</si>
  <si>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</si>
  <si>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</si>
  <si>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</si>
  <si>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</si>
  <si>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</si>
  <si>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</si>
  <si>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</si>
  <si>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</si>
  <si>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</si>
  <si>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</si>
  <si>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</si>
  <si>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</si>
  <si>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</si>
  <si>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</si>
  <si>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</si>
  <si>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</si>
  <si>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</si>
  <si>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</si>
  <si>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</si>
  <si>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</si>
  <si>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</si>
  <si>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</si>
  <si>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</si>
  <si>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</si>
  <si>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</si>
  <si>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</si>
  <si>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</si>
  <si>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</si>
  <si>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</si>
  <si>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</si>
  <si>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</si>
  <si>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</si>
  <si>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</si>
  <si>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</si>
  <si>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</si>
  <si>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</si>
  <si>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</si>
  <si>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</si>
  <si>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</si>
  <si>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</si>
  <si>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</si>
  <si>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</si>
  <si>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</si>
  <si>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</si>
  <si>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</si>
  <si>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</si>
  <si>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</si>
  <si>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</si>
  <si>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</si>
  <si>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</si>
  <si>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</si>
  <si>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</si>
  <si>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</si>
  <si>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</si>
  <si>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</si>
  <si>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</si>
  <si>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</si>
  <si>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</si>
  <si>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</si>
  <si>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</si>
  <si>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</si>
  <si>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</si>
  <si>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</si>
  <si>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愛媛県八幡浜市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</si>
  <si>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</si>
  <si>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</si>
  <si>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</si>
  <si>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</si>
  <si>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</si>
  <si>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</si>
  <si>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</si>
  <si>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</si>
  <si>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</si>
  <si>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</si>
  <si>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</si>
  <si>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</si>
  <si>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</si>
  <si>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</si>
  <si>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</si>
  <si>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</si>
  <si>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</si>
  <si>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</si>
  <si>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</si>
  <si>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</si>
  <si>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</si>
  <si>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</si>
  <si>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</si>
  <si>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</si>
  <si>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</si>
  <si>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</si>
  <si>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</si>
  <si>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</si>
  <si>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</si>
  <si>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</si>
  <si>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</si>
  <si>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</si>
  <si>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</si>
  <si>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</si>
  <si>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</si>
  <si>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</si>
  <si>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</si>
  <si>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</si>
  <si>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</si>
  <si>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</si>
  <si>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</si>
  <si>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</si>
  <si>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</si>
  <si>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</si>
  <si>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</si>
  <si>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</si>
  <si>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</si>
  <si>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</si>
  <si>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</si>
  <si>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</si>
  <si>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</si>
  <si>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</si>
  <si>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</si>
  <si>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</si>
  <si>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</si>
  <si>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</si>
  <si>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</si>
  <si>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</si>
  <si>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</si>
  <si>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</si>
  <si>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</si>
  <si>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</si>
  <si>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</si>
  <si>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</si>
  <si>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</si>
  <si>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</si>
  <si>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</si>
  <si>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</si>
  <si>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</si>
  <si>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</si>
  <si>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</si>
  <si>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</si>
  <si>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</si>
  <si>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</si>
  <si>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</si>
  <si>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</si>
  <si>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</si>
  <si>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</si>
  <si>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</si>
  <si>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</si>
  <si>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</si>
  <si>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</si>
  <si>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</si>
  <si>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</si>
  <si>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</si>
  <si>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</si>
  <si>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</si>
  <si>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</si>
  <si>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</si>
  <si>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</si>
  <si>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</si>
  <si>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</si>
  <si>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</si>
  <si>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</si>
  <si>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</si>
  <si>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</si>
  <si>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</si>
  <si>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</si>
  <si>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</si>
  <si>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</si>
  <si>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</si>
  <si>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</si>
  <si>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</si>
  <si>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</si>
  <si>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</si>
  <si>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</si>
  <si>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</si>
  <si>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</si>
  <si>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</si>
  <si>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</si>
  <si>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</si>
  <si>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</si>
  <si>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</si>
  <si>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</si>
  <si>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</si>
  <si>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</si>
  <si>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</si>
  <si>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</si>
  <si>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</si>
  <si>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</si>
  <si>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</si>
  <si>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</si>
  <si>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</si>
  <si>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</si>
  <si>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</si>
  <si>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</si>
  <si>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</si>
  <si>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</si>
  <si>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</si>
  <si>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</si>
  <si>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</si>
  <si>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</si>
  <si>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</si>
  <si>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</si>
  <si>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</si>
  <si>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</si>
  <si>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</si>
  <si>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</si>
  <si>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</si>
  <si>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</si>
  <si>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</si>
  <si>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</si>
  <si>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</si>
  <si>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</si>
  <si>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</si>
  <si>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</si>
  <si>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</si>
  <si>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</si>
  <si>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</si>
  <si>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愛媛県八幡浜市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</si>
  <si>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</si>
  <si>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</si>
  <si>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</si>
  <si>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</si>
  <si>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</si>
  <si>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</si>
  <si>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</si>
  <si>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</si>
  <si>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</si>
  <si>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</si>
  <si>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</si>
  <si>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</si>
  <si>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</si>
  <si>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</si>
  <si>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</si>
  <si>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</si>
  <si>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</si>
  <si>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</si>
  <si>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</si>
  <si>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</si>
  <si>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</si>
  <si>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</si>
  <si>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</si>
  <si>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</si>
  <si>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</si>
  <si>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</si>
  <si>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</si>
  <si>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</si>
  <si>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</si>
  <si>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</si>
  <si>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</si>
  <si>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</si>
  <si>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</si>
  <si>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</si>
  <si>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</si>
  <si>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</si>
  <si>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</si>
  <si>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駐車場事業特別会計</t>
    <phoneticPr fontId="5"/>
  </si>
  <si>
    <t>水道事業会計</t>
    <phoneticPr fontId="5"/>
  </si>
  <si>
    <t>法適用企業</t>
    <phoneticPr fontId="5"/>
  </si>
  <si>
    <t>簡易水道事業会計</t>
    <phoneticPr fontId="5"/>
  </si>
  <si>
    <t>市立八幡浜総合病院事業会計</t>
    <phoneticPr fontId="5"/>
  </si>
  <si>
    <t>下水道事業会計</t>
    <phoneticPr fontId="5"/>
  </si>
  <si>
    <t>港湾整備事業特別会計</t>
    <phoneticPr fontId="5"/>
  </si>
  <si>
    <t>法非適用企業</t>
    <phoneticPr fontId="5"/>
  </si>
  <si>
    <t>水産物地方卸売市場事業特別会計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</si>
  <si>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</si>
  <si>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</si>
  <si>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</si>
  <si>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</si>
  <si>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</si>
  <si>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</si>
  <si>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</si>
  <si>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</si>
  <si>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</si>
  <si>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</si>
  <si>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</si>
  <si>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</si>
  <si>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</si>
  <si>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</si>
  <si>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</si>
  <si>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</si>
  <si>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</si>
  <si>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</si>
  <si>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</si>
  <si>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</si>
  <si>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</si>
  <si>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</si>
  <si>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</si>
  <si>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</si>
  <si>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</si>
  <si>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</si>
  <si>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</si>
  <si>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</si>
  <si>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</si>
  <si>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</si>
  <si>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</si>
  <si>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</si>
  <si>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</si>
  <si>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</si>
  <si>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</si>
  <si>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</si>
  <si>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</si>
  <si>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</si>
  <si>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</si>
  <si>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</si>
  <si>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</si>
  <si>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</si>
  <si>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</si>
  <si>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</si>
  <si>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</si>
  <si>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</si>
  <si>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</si>
  <si>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</si>
  <si>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</si>
  <si>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</si>
  <si>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</si>
  <si>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</si>
  <si>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</si>
  <si>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</si>
  <si>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</si>
  <si>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</si>
  <si>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</si>
  <si>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</si>
  <si>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</si>
  <si>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</si>
  <si>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</si>
  <si>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</si>
  <si>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</si>
  <si>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</si>
  <si>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</si>
  <si>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</si>
  <si>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</si>
  <si>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</si>
  <si>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</si>
  <si>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</si>
  <si>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</si>
  <si>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</si>
  <si>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</si>
  <si>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</si>
  <si>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</si>
  <si>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</si>
  <si>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</si>
  <si>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</si>
  <si>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</si>
  <si>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</si>
  <si>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</si>
  <si>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</si>
  <si>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</si>
  <si>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</si>
  <si>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</si>
  <si>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</si>
  <si>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</si>
  <si>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</si>
  <si>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</si>
  <si>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</si>
  <si>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</si>
  <si>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</si>
  <si>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</si>
  <si>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</si>
  <si>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</si>
  <si>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</si>
  <si>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</si>
  <si>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</si>
  <si>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</si>
  <si>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</si>
  <si>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</si>
  <si>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</si>
  <si>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</si>
  <si>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</si>
  <si>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</si>
  <si>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</si>
  <si>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</si>
  <si>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</si>
  <si>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</si>
  <si>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</si>
  <si>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</si>
  <si>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</si>
  <si>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</si>
  <si>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</si>
  <si>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</si>
  <si>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</si>
  <si>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</si>
  <si>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</si>
  <si>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</si>
  <si>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</si>
  <si>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</si>
  <si>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</si>
  <si>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</si>
  <si>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</si>
  <si>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</si>
  <si>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</si>
  <si>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</si>
  <si>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</si>
  <si>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</si>
  <si>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</si>
  <si>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</si>
  <si>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</si>
  <si>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</si>
  <si>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</si>
  <si>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</si>
  <si>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1.01</t>
  </si>
  <si>
    <t>市立八幡浜総合病院事業会計</t>
  </si>
  <si>
    <t>水道事業会計</t>
  </si>
  <si>
    <t>一般会計</t>
  </si>
  <si>
    <t>下水道事業会計</t>
  </si>
  <si>
    <t>介護保険特別会計</t>
  </si>
  <si>
    <t>国民健康保険事業特別会計</t>
  </si>
  <si>
    <t>後期高齢者医療特別会計</t>
  </si>
  <si>
    <t>簡易水道事業会計</t>
  </si>
  <si>
    <t>その他会計（赤字）</t>
  </si>
  <si>
    <t>その他会計（黒字）</t>
  </si>
  <si>
    <t>R01</t>
    <phoneticPr fontId="5"/>
  </si>
  <si>
    <t>R02</t>
    <phoneticPr fontId="5"/>
  </si>
  <si>
    <t>R03</t>
    <phoneticPr fontId="5"/>
  </si>
  <si>
    <t>R04</t>
    <phoneticPr fontId="5"/>
  </si>
  <si>
    <t>R05</t>
    <phoneticPr fontId="5"/>
  </si>
  <si>
    <t>-</t>
    <phoneticPr fontId="2"/>
  </si>
  <si>
    <t>八幡浜地区施設事務組合（一般会計）</t>
    <rPh sb="12" eb="14">
      <t>イッパン</t>
    </rPh>
    <rPh sb="14" eb="16">
      <t>カイケイ</t>
    </rPh>
    <phoneticPr fontId="10"/>
  </si>
  <si>
    <t>八幡浜地区施設事務組合（消防事業特別会計）</t>
    <phoneticPr fontId="10"/>
  </si>
  <si>
    <t>八幡浜地区施設事務組合（し尿処理事業特別会計）</t>
    <phoneticPr fontId="10"/>
  </si>
  <si>
    <t>八幡浜地区施設事務組合（特別養護老人ホーム事業特別会計）</t>
    <phoneticPr fontId="10"/>
  </si>
  <si>
    <t>八幡浜・大洲地区広域市町村圏組合（一般会計）</t>
    <phoneticPr fontId="10"/>
  </si>
  <si>
    <t>八幡浜・大洲地区広域市町村圏組合（八幡浜・大洲地方拠点都市対策室特別会計）</t>
    <phoneticPr fontId="10"/>
  </si>
  <si>
    <t>八幡浜・大洲地区広域市町村圏組合（運動公園特別会計）</t>
    <phoneticPr fontId="10"/>
  </si>
  <si>
    <t>愛媛地方税滞納整理機構</t>
    <phoneticPr fontId="10"/>
  </si>
  <si>
    <t>愛媛県後期高齢者医療広域連合（一般会計）</t>
    <rPh sb="15" eb="17">
      <t>イッパン</t>
    </rPh>
    <rPh sb="17" eb="19">
      <t>カイケイ</t>
    </rPh>
    <phoneticPr fontId="10"/>
  </si>
  <si>
    <t>愛媛県後期高齢者医療広域連合（後期高齢者医療特別会計）</t>
    <phoneticPr fontId="10"/>
  </si>
  <si>
    <t>南予水道企業団</t>
    <phoneticPr fontId="10"/>
  </si>
  <si>
    <t>-</t>
    <phoneticPr fontId="2"/>
  </si>
  <si>
    <t>地域振興基金</t>
    <phoneticPr fontId="5"/>
  </si>
  <si>
    <t>地域福祉基金</t>
    <phoneticPr fontId="2"/>
  </si>
  <si>
    <t>奨学基金</t>
    <phoneticPr fontId="2"/>
  </si>
  <si>
    <t>養護老人ホーム基金</t>
    <phoneticPr fontId="2"/>
  </si>
  <si>
    <t>ふるさと創生基金</t>
    <phoneticPr fontId="2"/>
  </si>
  <si>
    <t>-</t>
    <phoneticPr fontId="2"/>
  </si>
  <si>
    <t>-</t>
    <phoneticPr fontId="2"/>
  </si>
  <si>
    <t>-</t>
    <phoneticPr fontId="2"/>
  </si>
  <si>
    <t>-</t>
    <phoneticPr fontId="2"/>
  </si>
  <si>
    <t>八幡浜地区施設事務組合（一次救急休日・夜間診療所事業特別会計）</t>
    <rPh sb="16" eb="18">
      <t>キュウジツ</t>
    </rPh>
    <phoneticPr fontId="10"/>
  </si>
  <si>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</si>
  <si>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</si>
  <si>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</si>
  <si>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</si>
  <si>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</si>
  <si>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</si>
  <si>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標準財政規模が増加したこと等により分母が増加（＋67,336千円）し、、地方債現在高等の将来負担額が大きく減少したこと等により分子も減少（△1,427,617千円）したため、前年度比で15.6ポイント改善した。今後も、投資的事業について必要性を精査し、原則として地方債発行額の抑制に取り組む方針であるため、改善傾向になるものと想定している。
　一方、実質公債費比率は、文化活動センター建設事業やフェリー埠頭再整備事業、平成30年７月豪雨に係る災害復旧事業等の大型事業の元金償還が開始したこと等により、単年度で1.44ポイント、3年平均で0.6ポイント悪化した。今後、地方債発行額を元金償還額以下に抑える方針を原則とし、交付税算入率の高い地方債の発行を優先し、将来負担比率及び実質公債費比率の改善に努める。</t>
    <rPh sb="193" eb="195">
      <t>ブンカ</t>
    </rPh>
    <rPh sb="195" eb="197">
      <t>カツドウ</t>
    </rPh>
    <rPh sb="201" eb="203">
      <t>ケンセツ</t>
    </rPh>
    <rPh sb="203" eb="205">
      <t>ジギョウ</t>
    </rPh>
    <rPh sb="210" eb="212">
      <t>フトウ</t>
    </rPh>
    <rPh sb="212" eb="215">
      <t>サイセイビ</t>
    </rPh>
    <rPh sb="215" eb="217">
      <t>ジギョウ</t>
    </rPh>
    <rPh sb="218" eb="220">
      <t>ヘイセイ</t>
    </rPh>
    <rPh sb="222" eb="223">
      <t>ネン</t>
    </rPh>
    <rPh sb="224" eb="225">
      <t>ガツ</t>
    </rPh>
    <rPh sb="225" eb="227">
      <t>ゴウウ</t>
    </rPh>
    <rPh sb="228" eb="229">
      <t>カカ</t>
    </rPh>
    <rPh sb="230" eb="232">
      <t>サイガイ</t>
    </rPh>
    <rPh sb="232" eb="234">
      <t>フッキュウ</t>
    </rPh>
    <rPh sb="234" eb="236">
      <t>ジギョウ</t>
    </rPh>
    <rPh sb="236" eb="237">
      <t>トウ</t>
    </rPh>
    <rPh sb="238" eb="240">
      <t>オオガタ</t>
    </rPh>
    <rPh sb="240" eb="242">
      <t>ジギョウ</t>
    </rPh>
    <rPh sb="243" eb="245">
      <t>ガンキン</t>
    </rPh>
    <rPh sb="245" eb="247">
      <t>ショウカン</t>
    </rPh>
    <rPh sb="248" eb="250">
      <t>カイシ</t>
    </rPh>
    <rPh sb="254" eb="255">
      <t>トウ</t>
    </rPh>
    <rPh sb="259" eb="262">
      <t>タンネンド</t>
    </rPh>
    <rPh sb="273" eb="274">
      <t>ネン</t>
    </rPh>
    <rPh sb="274" eb="276">
      <t>ヘイキン</t>
    </rPh>
    <rPh sb="284" eb="286">
      <t>アッカ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</si>
  <si>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</si>
  <si>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</si>
  <si>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</si>
  <si>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標準財政規模が増加したこと等により分母が増加（＋67,336千円）し、、地方債現在高等の将来負担額が大きく減少したこと等により分子も減少（△1,427,617千円）したため、前年度比で15.6ポイント改善した。今後も、投資的事業について必要性を精査し、原則として地方債発行額の抑制に取り組む方針であるため、改善傾向になるものと想定している。
　一方、有形固定資産減価償却率は、全体では類似団体内平均値より下回っているものの、児童館が3年連続して4.5ポイント上昇、庁舎が3.6ポイント上昇するなど、全体的に上昇傾向にあり、前年度比で1.4ポイント上昇した。今後は、神山こども園や八幡浜児童センターを移転（新築）する事業を実施するが、施設の更新については、固定資産台帳等を活用し、施設の経年状況等を比較・分析しながら、中長期的な視点で検討する。</t>
    <rPh sb="16" eb="18">
      <t>ゾウカ</t>
    </rPh>
    <rPh sb="29" eb="31">
      <t>ゾウカ</t>
    </rPh>
    <rPh sb="226" eb="227">
      <t>ネン</t>
    </rPh>
    <rPh sb="227" eb="229">
      <t>レンゾク</t>
    </rPh>
    <rPh sb="238" eb="240">
      <t>ジョウショウ</t>
    </rPh>
    <rPh sb="308" eb="310">
      <t>イテン</t>
    </rPh>
    <rPh sb="319" eb="321">
      <t>ジッシ</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</si>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</sst>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A35570A-44CB-4E19-955C-E71436B46DC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FE7C-4580-855C-8B08B0D9A1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157978</c:v>
                </c:pt>
                <c:pt idx="1">
                  <c:v>112953</c:v>
                </c:pt>
                <c:pt idx="2">
                  <c:v>137286</c:v>
                </c:pt>
                <c:pt idx="3">
                  <c:v>81875</c:v>
                </c:pt>
                <c:pt idx="4">
                  <c:v>52106</c:v>
                </c:pt>
              </c:numCache>
            </c:numRef>
          </c:val>
          <c:smooth val="0"/>
          <c:extLst>
            <c:ext xmlns:c16="http://schemas.microsoft.com/office/drawing/2014/chart" uri="{C3380CC4-5D6E-409C-BE32-E72D297353CC}">
              <c16:uniqueId val="{00000001-FE7C-4580-855C-8B08B0D9A1E6}"/>
            </c:ext>
          </c:extLst>
        </c:ser>
        <c:dLbls>
          <c:showLegendKey val="0"/>
          <c:showVal val="0"/>
          <c:showCatName val="0"/>
          <c:showSerName val="0"/>
          <c:showPercent val="0"/>
          <c:showBubbleSize val="0"/>
        </c:dLbls>
        <c:marker val="1"/>
        <c:smooth val="0"/>
        <c:axId val="432511184"/>
        <c:axId val="432509616"/>
      </c:lineChart>
      <c:catAx>
        <c:axId val="432511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2509616"/>
        <c:crosses val="autoZero"/>
        <c:auto val="1"/>
        <c:lblAlgn val="ctr"/>
        <c:lblOffset val="100"/>
        <c:tickLblSkip val="1"/>
        <c:tickMarkSkip val="1"/>
        <c:noMultiLvlLbl val="0"/>
      </c:catAx>
      <c:valAx>
        <c:axId val="43250961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2511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2.41</c:v>
                </c:pt>
                <c:pt idx="1">
                  <c:v>0.56999999999999995</c:v>
                </c:pt>
                <c:pt idx="2">
                  <c:v>9.58</c:v>
                </c:pt>
                <c:pt idx="3">
                  <c:v>6.88</c:v>
                </c:pt>
                <c:pt idx="4">
                  <c:v>8.5399999999999991</c:v>
                </c:pt>
              </c:numCache>
            </c:numRef>
          </c:val>
          <c:extLst>
            <c:ext xmlns:c16="http://schemas.microsoft.com/office/drawing/2014/chart" uri="{C3380CC4-5D6E-409C-BE32-E72D297353CC}">
              <c16:uniqueId val="{00000000-D316-4600-88F5-60F9030FB8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26.58</c:v>
                </c:pt>
                <c:pt idx="1">
                  <c:v>26.23</c:v>
                </c:pt>
                <c:pt idx="2">
                  <c:v>25.32</c:v>
                </c:pt>
                <c:pt idx="3">
                  <c:v>30.92</c:v>
                </c:pt>
                <c:pt idx="4">
                  <c:v>34.090000000000003</c:v>
                </c:pt>
              </c:numCache>
            </c:numRef>
          </c:val>
          <c:extLst>
            <c:ext xmlns:c16="http://schemas.microsoft.com/office/drawing/2014/chart" uri="{C3380CC4-5D6E-409C-BE32-E72D297353CC}">
              <c16:uniqueId val="{00000001-D316-4600-88F5-60F9030FB8A0}"/>
            </c:ext>
          </c:extLst>
        </c:ser>
        <c:dLbls>
          <c:showLegendKey val="0"/>
          <c:showVal val="0"/>
          <c:showCatName val="0"/>
          <c:showSerName val="0"/>
          <c:showPercent val="0"/>
          <c:showBubbleSize val="0"/>
        </c:dLbls>
        <c:gapWidth val="250"/>
        <c:overlap val="100"/>
        <c:axId val="432506088"/>
        <c:axId val="432506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0.93</c:v>
                </c:pt>
                <c:pt idx="1">
                  <c:v>-1.01</c:v>
                </c:pt>
                <c:pt idx="2">
                  <c:v>9.31</c:v>
                </c:pt>
                <c:pt idx="3">
                  <c:v>1.99</c:v>
                </c:pt>
                <c:pt idx="4">
                  <c:v>5.18</c:v>
                </c:pt>
              </c:numCache>
            </c:numRef>
          </c:val>
          <c:smooth val="0"/>
          <c:extLst>
            <c:ext xmlns:c16="http://schemas.microsoft.com/office/drawing/2014/chart" uri="{C3380CC4-5D6E-409C-BE32-E72D297353CC}">
              <c16:uniqueId val="{00000002-D316-4600-88F5-60F9030FB8A0}"/>
            </c:ext>
          </c:extLst>
        </c:ser>
        <c:dLbls>
          <c:showLegendKey val="0"/>
          <c:showVal val="0"/>
          <c:showCatName val="0"/>
          <c:showSerName val="0"/>
          <c:showPercent val="0"/>
          <c:showBubbleSize val="0"/>
        </c:dLbls>
        <c:marker val="1"/>
        <c:smooth val="0"/>
        <c:axId val="432506088"/>
        <c:axId val="432506480"/>
      </c:lineChart>
      <c:catAx>
        <c:axId val="432506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2506480"/>
        <c:crosses val="autoZero"/>
        <c:auto val="1"/>
        <c:lblAlgn val="ctr"/>
        <c:lblOffset val="100"/>
        <c:tickLblSkip val="1"/>
        <c:tickMarkSkip val="1"/>
        <c:noMultiLvlLbl val="0"/>
      </c:catAx>
      <c:valAx>
        <c:axId val="432506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506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c:v>
                </c:pt>
                <c:pt idx="4">
                  <c:v>#N/A</c:v>
                </c:pt>
                <c:pt idx="5">
                  <c:v>0</c:v>
                </c:pt>
                <c:pt idx="6">
                  <c:v>#N/A</c:v>
                </c:pt>
                <c:pt idx="7">
                  <c:v>0.02</c:v>
                </c:pt>
                <c:pt idx="8">
                  <c:v>#N/A</c:v>
                </c:pt>
                <c:pt idx="9">
                  <c:v>0.01</c:v>
                </c:pt>
              </c:numCache>
            </c:numRef>
          </c:val>
          <c:extLst>
            <c:ext xmlns:c16="http://schemas.microsoft.com/office/drawing/2014/chart" uri="{C3380CC4-5D6E-409C-BE32-E72D297353CC}">
              <c16:uniqueId val="{00000000-4737-42E5-887D-60CF4A67B4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37-42E5-887D-60CF4A67B4EE}"/>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#N/A</c:v>
                </c:pt>
                <c:pt idx="5">
                  <c:v>0.01</c:v>
                </c:pt>
                <c:pt idx="6">
                  <c:v>#N/A</c:v>
                </c:pt>
                <c:pt idx="7">
                  <c:v>0.02</c:v>
                </c:pt>
                <c:pt idx="8">
                  <c:v>#N/A</c:v>
                </c:pt>
                <c:pt idx="9">
                  <c:v>0.05</c:v>
                </c:pt>
              </c:numCache>
            </c:numRef>
          </c:val>
          <c:extLst>
            <c:ext xmlns:c16="http://schemas.microsoft.com/office/drawing/2014/chart" uri="{C3380CC4-5D6E-409C-BE32-E72D297353CC}">
              <c16:uniqueId val="{00000002-4737-42E5-887D-60CF4A67B4E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0.1</c:v>
                </c:pt>
                <c:pt idx="4">
                  <c:v>#N/A</c:v>
                </c:pt>
                <c:pt idx="5">
                  <c:v>0.11</c:v>
                </c:pt>
                <c:pt idx="6">
                  <c:v>#N/A</c:v>
                </c:pt>
                <c:pt idx="7">
                  <c:v>0.14000000000000001</c:v>
                </c:pt>
                <c:pt idx="8">
                  <c:v>#N/A</c:v>
                </c:pt>
                <c:pt idx="9">
                  <c:v>0.15</c:v>
                </c:pt>
              </c:numCache>
            </c:numRef>
          </c:val>
          <c:extLst>
            <c:ext xmlns:c16="http://schemas.microsoft.com/office/drawing/2014/chart" uri="{C3380CC4-5D6E-409C-BE32-E72D297353CC}">
              <c16:uniqueId val="{00000003-4737-42E5-887D-60CF4A67B4E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0.76</c:v>
                </c:pt>
                <c:pt idx="2">
                  <c:v>#N/A</c:v>
                </c:pt>
                <c:pt idx="3">
                  <c:v>1</c:v>
                </c:pt>
                <c:pt idx="4">
                  <c:v>#N/A</c:v>
                </c:pt>
                <c:pt idx="5">
                  <c:v>0.99</c:v>
                </c:pt>
                <c:pt idx="6">
                  <c:v>#N/A</c:v>
                </c:pt>
                <c:pt idx="7">
                  <c:v>0.47</c:v>
                </c:pt>
                <c:pt idx="8">
                  <c:v>#N/A</c:v>
                </c:pt>
                <c:pt idx="9">
                  <c:v>0.23</c:v>
                </c:pt>
              </c:numCache>
            </c:numRef>
          </c:val>
          <c:extLst>
            <c:ext xmlns:c16="http://schemas.microsoft.com/office/drawing/2014/chart" uri="{C3380CC4-5D6E-409C-BE32-E72D297353CC}">
              <c16:uniqueId val="{00000004-4737-42E5-887D-60CF4A67B4E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0.62</c:v>
                </c:pt>
                <c:pt idx="4">
                  <c:v>#N/A</c:v>
                </c:pt>
                <c:pt idx="5">
                  <c:v>0.69</c:v>
                </c:pt>
                <c:pt idx="6">
                  <c:v>#N/A</c:v>
                </c:pt>
                <c:pt idx="7">
                  <c:v>0.81</c:v>
                </c:pt>
                <c:pt idx="8">
                  <c:v>#N/A</c:v>
                </c:pt>
                <c:pt idx="9">
                  <c:v>0.38</c:v>
                </c:pt>
              </c:numCache>
            </c:numRef>
          </c:val>
          <c:extLst>
            <c:ext xmlns:c16="http://schemas.microsoft.com/office/drawing/2014/chart" uri="{C3380CC4-5D6E-409C-BE32-E72D297353CC}">
              <c16:uniqueId val="{00000005-4737-42E5-887D-60CF4A67B4E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0.51</c:v>
                </c:pt>
                <c:pt idx="2">
                  <c:v>#N/A</c:v>
                </c:pt>
                <c:pt idx="3">
                  <c:v>0.5</c:v>
                </c:pt>
                <c:pt idx="4">
                  <c:v>#N/A</c:v>
                </c:pt>
                <c:pt idx="5">
                  <c:v>0.4</c:v>
                </c:pt>
                <c:pt idx="6">
                  <c:v>#N/A</c:v>
                </c:pt>
                <c:pt idx="7">
                  <c:v>1.56</c:v>
                </c:pt>
                <c:pt idx="8">
                  <c:v>#N/A</c:v>
                </c:pt>
                <c:pt idx="9">
                  <c:v>1.84</c:v>
                </c:pt>
              </c:numCache>
            </c:numRef>
          </c:val>
          <c:extLst>
            <c:ext xmlns:c16="http://schemas.microsoft.com/office/drawing/2014/chart" uri="{C3380CC4-5D6E-409C-BE32-E72D297353CC}">
              <c16:uniqueId val="{00000006-4737-42E5-887D-60CF4A67B4E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2.4</c:v>
                </c:pt>
                <c:pt idx="2">
                  <c:v>#N/A</c:v>
                </c:pt>
                <c:pt idx="3">
                  <c:v>0.56999999999999995</c:v>
                </c:pt>
                <c:pt idx="4">
                  <c:v>#N/A</c:v>
                </c:pt>
                <c:pt idx="5">
                  <c:v>9.57</c:v>
                </c:pt>
                <c:pt idx="6">
                  <c:v>#N/A</c:v>
                </c:pt>
                <c:pt idx="7">
                  <c:v>6.88</c:v>
                </c:pt>
                <c:pt idx="8">
                  <c:v>#N/A</c:v>
                </c:pt>
                <c:pt idx="9">
                  <c:v>8.5299999999999994</c:v>
                </c:pt>
              </c:numCache>
            </c:numRef>
          </c:val>
          <c:extLst>
            <c:ext xmlns:c16="http://schemas.microsoft.com/office/drawing/2014/chart" uri="{C3380CC4-5D6E-409C-BE32-E72D297353CC}">
              <c16:uniqueId val="{00000007-4737-42E5-887D-60CF4A67B4E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9.74</c:v>
                </c:pt>
                <c:pt idx="2">
                  <c:v>#N/A</c:v>
                </c:pt>
                <c:pt idx="3">
                  <c:v>10.23</c:v>
                </c:pt>
                <c:pt idx="4">
                  <c:v>#N/A</c:v>
                </c:pt>
                <c:pt idx="5">
                  <c:v>10.55</c:v>
                </c:pt>
                <c:pt idx="6">
                  <c:v>#N/A</c:v>
                </c:pt>
                <c:pt idx="7">
                  <c:v>11.26</c:v>
                </c:pt>
                <c:pt idx="8">
                  <c:v>#N/A</c:v>
                </c:pt>
                <c:pt idx="9">
                  <c:v>11.69</c:v>
                </c:pt>
              </c:numCache>
            </c:numRef>
          </c:val>
          <c:extLst>
            <c:ext xmlns:c16="http://schemas.microsoft.com/office/drawing/2014/chart" uri="{C3380CC4-5D6E-409C-BE32-E72D297353CC}">
              <c16:uniqueId val="{00000008-4737-42E5-887D-60CF4A67B4EE}"/>
            </c:ext>
          </c:extLst>
        </c:ser>
        <c:ser>
          <c:idx val="9"/>
          <c:order val="9"/>
          <c:tx>
            <c:strRef>
              <c:f>データシート!$A$36</c:f>
              <c:strCache>
                <c:ptCount val="1"/>
                <c:pt idx="0">
                  <c:v>市立八幡浜総合病院事業会計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24.4</c:v>
                </c:pt>
                <c:pt idx="2">
                  <c:v>#N/A</c:v>
                </c:pt>
                <c:pt idx="3">
                  <c:v>28.35</c:v>
                </c:pt>
                <c:pt idx="4">
                  <c:v>#N/A</c:v>
                </c:pt>
                <c:pt idx="5">
                  <c:v>33.450000000000003</c:v>
                </c:pt>
                <c:pt idx="6">
                  <c:v>#N/A</c:v>
                </c:pt>
                <c:pt idx="7">
                  <c:v>39.69</c:v>
                </c:pt>
                <c:pt idx="8">
                  <c:v>#N/A</c:v>
                </c:pt>
                <c:pt idx="9">
                  <c:v>37.450000000000003</c:v>
                </c:pt>
              </c:numCache>
            </c:numRef>
          </c:val>
          <c:extLst>
            <c:ext xmlns:c16="http://schemas.microsoft.com/office/drawing/2014/chart" uri="{C3380CC4-5D6E-409C-BE32-E72D297353CC}">
              <c16:uniqueId val="{00000009-4737-42E5-887D-60CF4A67B4EE}"/>
            </c:ext>
          </c:extLst>
        </c:ser>
        <c:dLbls>
          <c:showLegendKey val="0"/>
          <c:showVal val="0"/>
          <c:showCatName val="0"/>
          <c:showSerName val="0"/>
          <c:showPercent val="0"/>
          <c:showBubbleSize val="0"/>
        </c:dLbls>
        <c:gapWidth val="150"/>
        <c:overlap val="100"/>
        <c:axId val="432510400"/>
        <c:axId val="432507264"/>
      </c:barChart>
      <c:catAx>
        <c:axId val="432510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2507264"/>
        <c:crosses val="autoZero"/>
        <c:auto val="1"/>
        <c:lblAlgn val="ctr"/>
        <c:lblOffset val="100"/>
        <c:tickLblSkip val="1"/>
        <c:tickMarkSkip val="1"/>
        <c:noMultiLvlLbl val="0"/>
      </c:catAx>
      <c:valAx>
        <c:axId val="432507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510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2524</c:v>
                </c:pt>
                <c:pt idx="5">
                  <c:v>2552</c:v>
                </c:pt>
                <c:pt idx="8">
                  <c:v>2618</c:v>
                </c:pt>
                <c:pt idx="11">
                  <c:v>2802</c:v>
                </c:pt>
                <c:pt idx="14">
                  <c:v>2731</c:v>
                </c:pt>
              </c:numCache>
            </c:numRef>
          </c:val>
          <c:extLst>
            <c:ext xmlns:c16="http://schemas.microsoft.com/office/drawing/2014/chart" uri="{C3380CC4-5D6E-409C-BE32-E72D297353CC}">
              <c16:uniqueId val="{00000000-E5A7-4BCD-A06E-7684AE85FC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A7-4BCD-A06E-7684AE85FC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64</c:v>
                </c:pt>
                <c:pt idx="3">
                  <c:v>39</c:v>
                </c:pt>
                <c:pt idx="6">
                  <c:v>37</c:v>
                </c:pt>
                <c:pt idx="9">
                  <c:v>34</c:v>
                </c:pt>
                <c:pt idx="12">
                  <c:v>24</c:v>
                </c:pt>
              </c:numCache>
            </c:numRef>
          </c:val>
          <c:extLst>
            <c:ext xmlns:c16="http://schemas.microsoft.com/office/drawing/2014/chart" uri="{C3380CC4-5D6E-409C-BE32-E72D297353CC}">
              <c16:uniqueId val="{00000002-E5A7-4BCD-A06E-7684AE85FC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3</c:v>
                </c:pt>
                <c:pt idx="6">
                  <c:v>26</c:v>
                </c:pt>
                <c:pt idx="9">
                  <c:v>44</c:v>
                </c:pt>
                <c:pt idx="12">
                  <c:v>44</c:v>
                </c:pt>
              </c:numCache>
            </c:numRef>
          </c:val>
          <c:extLst>
            <c:ext xmlns:c16="http://schemas.microsoft.com/office/drawing/2014/chart" uri="{C3380CC4-5D6E-409C-BE32-E72D297353CC}">
              <c16:uniqueId val="{00000003-E5A7-4BCD-A06E-7684AE85FC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1081</c:v>
                </c:pt>
                <c:pt idx="3">
                  <c:v>1104</c:v>
                </c:pt>
                <c:pt idx="6">
                  <c:v>1138</c:v>
                </c:pt>
                <c:pt idx="9">
                  <c:v>1126</c:v>
                </c:pt>
                <c:pt idx="12">
                  <c:v>1102</c:v>
                </c:pt>
              </c:numCache>
            </c:numRef>
          </c:val>
          <c:extLst>
            <c:ext xmlns:c16="http://schemas.microsoft.com/office/drawing/2014/chart" uri="{C3380CC4-5D6E-409C-BE32-E72D297353CC}">
              <c16:uniqueId val="{00000004-E5A7-4BCD-A06E-7684AE85FC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A7-4BCD-A06E-7684AE85FC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A7-4BCD-A06E-7684AE85FC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2253</c:v>
                </c:pt>
                <c:pt idx="3">
                  <c:v>2261</c:v>
                </c:pt>
                <c:pt idx="6">
                  <c:v>2333</c:v>
                </c:pt>
                <c:pt idx="9">
                  <c:v>2490</c:v>
                </c:pt>
                <c:pt idx="12">
                  <c:v>2596</c:v>
                </c:pt>
              </c:numCache>
            </c:numRef>
          </c:val>
          <c:extLst>
            <c:ext xmlns:c16="http://schemas.microsoft.com/office/drawing/2014/chart" uri="{C3380CC4-5D6E-409C-BE32-E72D297353CC}">
              <c16:uniqueId val="{00000007-E5A7-4BCD-A06E-7684AE85FCC7}"/>
            </c:ext>
          </c:extLst>
        </c:ser>
        <c:dLbls>
          <c:showLegendKey val="0"/>
          <c:showVal val="0"/>
          <c:showCatName val="0"/>
          <c:showSerName val="0"/>
          <c:showPercent val="0"/>
          <c:showBubbleSize val="0"/>
        </c:dLbls>
        <c:gapWidth val="100"/>
        <c:overlap val="100"/>
        <c:axId val="432508832"/>
        <c:axId val="432509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877</c:v>
                </c:pt>
                <c:pt idx="2">
                  <c:v>#N/A</c:v>
                </c:pt>
                <c:pt idx="3">
                  <c:v>#N/A</c:v>
                </c:pt>
                <c:pt idx="4">
                  <c:v>855</c:v>
                </c:pt>
                <c:pt idx="5">
                  <c:v>#N/A</c:v>
                </c:pt>
                <c:pt idx="6">
                  <c:v>#N/A</c:v>
                </c:pt>
                <c:pt idx="7">
                  <c:v>916</c:v>
                </c:pt>
                <c:pt idx="8">
                  <c:v>#N/A</c:v>
                </c:pt>
                <c:pt idx="9">
                  <c:v>#N/A</c:v>
                </c:pt>
                <c:pt idx="10">
                  <c:v>892</c:v>
                </c:pt>
                <c:pt idx="11">
                  <c:v>#N/A</c:v>
                </c:pt>
                <c:pt idx="12">
                  <c:v>#N/A</c:v>
                </c:pt>
                <c:pt idx="13">
                  <c:v>1035</c:v>
                </c:pt>
                <c:pt idx="14">
                  <c:v>#N/A</c:v>
                </c:pt>
              </c:numCache>
            </c:numRef>
          </c:val>
          <c:smooth val="0"/>
          <c:extLst>
            <c:ext xmlns:c16="http://schemas.microsoft.com/office/drawing/2014/chart" uri="{C3380CC4-5D6E-409C-BE32-E72D297353CC}">
              <c16:uniqueId val="{00000008-E5A7-4BCD-A06E-7684AE85FCC7}"/>
            </c:ext>
          </c:extLst>
        </c:ser>
        <c:dLbls>
          <c:showLegendKey val="0"/>
          <c:showVal val="0"/>
          <c:showCatName val="0"/>
          <c:showSerName val="0"/>
          <c:showPercent val="0"/>
          <c:showBubbleSize val="0"/>
        </c:dLbls>
        <c:marker val="1"/>
        <c:smooth val="0"/>
        <c:axId val="432508832"/>
        <c:axId val="432509224"/>
      </c:lineChart>
      <c:catAx>
        <c:axId val="432508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2509224"/>
        <c:crosses val="autoZero"/>
        <c:auto val="1"/>
        <c:lblAlgn val="ctr"/>
        <c:lblOffset val="100"/>
        <c:tickLblSkip val="1"/>
        <c:tickMarkSkip val="1"/>
        <c:noMultiLvlLbl val="0"/>
      </c:catAx>
      <c:valAx>
        <c:axId val="432509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508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25459</c:v>
                </c:pt>
                <c:pt idx="5">
                  <c:v>26374</c:v>
                </c:pt>
                <c:pt idx="8">
                  <c:v>25529</c:v>
                </c:pt>
                <c:pt idx="11">
                  <c:v>25046</c:v>
                </c:pt>
                <c:pt idx="14">
                  <c:v>24205</c:v>
                </c:pt>
              </c:numCache>
            </c:numRef>
          </c:val>
          <c:extLst>
            <c:ext xmlns:c16="http://schemas.microsoft.com/office/drawing/2014/chart" uri="{C3380CC4-5D6E-409C-BE32-E72D297353CC}">
              <c16:uniqueId val="{00000000-9690-4630-9143-ED7FE6C290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972</c:v>
                </c:pt>
                <c:pt idx="5">
                  <c:v>784</c:v>
                </c:pt>
                <c:pt idx="8">
                  <c:v>903</c:v>
                </c:pt>
                <c:pt idx="11">
                  <c:v>912</c:v>
                </c:pt>
                <c:pt idx="14">
                  <c:v>961</c:v>
                </c:pt>
              </c:numCache>
            </c:numRef>
          </c:val>
          <c:extLst>
            <c:ext xmlns:c16="http://schemas.microsoft.com/office/drawing/2014/chart" uri="{C3380CC4-5D6E-409C-BE32-E72D297353CC}">
              <c16:uniqueId val="{00000001-9690-4630-9143-ED7FE6C290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4620</c:v>
                </c:pt>
                <c:pt idx="5">
                  <c:v>5365</c:v>
                </c:pt>
                <c:pt idx="8">
                  <c:v>5554</c:v>
                </c:pt>
                <c:pt idx="11">
                  <c:v>6164</c:v>
                </c:pt>
                <c:pt idx="14">
                  <c:v>6495</c:v>
                </c:pt>
              </c:numCache>
            </c:numRef>
          </c:val>
          <c:extLst>
            <c:ext xmlns:c16="http://schemas.microsoft.com/office/drawing/2014/chart" uri="{C3380CC4-5D6E-409C-BE32-E72D297353CC}">
              <c16:uniqueId val="{00000002-9690-4630-9143-ED7FE6C290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90-4630-9143-ED7FE6C290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90-4630-9143-ED7FE6C290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25</c:v>
                </c:pt>
                <c:pt idx="3">
                  <c:v>21</c:v>
                </c:pt>
                <c:pt idx="6">
                  <c:v>18</c:v>
                </c:pt>
                <c:pt idx="9">
                  <c:v>10</c:v>
                </c:pt>
                <c:pt idx="12">
                  <c:v>0</c:v>
                </c:pt>
              </c:numCache>
            </c:numRef>
          </c:val>
          <c:extLst>
            <c:ext xmlns:c16="http://schemas.microsoft.com/office/drawing/2014/chart" uri="{C3380CC4-5D6E-409C-BE32-E72D297353CC}">
              <c16:uniqueId val="{00000005-9690-4630-9143-ED7FE6C290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2254</c:v>
                </c:pt>
                <c:pt idx="3">
                  <c:v>2280</c:v>
                </c:pt>
                <c:pt idx="6">
                  <c:v>2282</c:v>
                </c:pt>
                <c:pt idx="9">
                  <c:v>2328</c:v>
                </c:pt>
                <c:pt idx="12">
                  <c:v>2422</c:v>
                </c:pt>
              </c:numCache>
            </c:numRef>
          </c:val>
          <c:extLst>
            <c:ext xmlns:c16="http://schemas.microsoft.com/office/drawing/2014/chart" uri="{C3380CC4-5D6E-409C-BE32-E72D297353CC}">
              <c16:uniqueId val="{00000006-9690-4630-9143-ED7FE6C290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215</c:v>
                </c:pt>
                <c:pt idx="3">
                  <c:v>436</c:v>
                </c:pt>
                <c:pt idx="6">
                  <c:v>393</c:v>
                </c:pt>
                <c:pt idx="9">
                  <c:v>332</c:v>
                </c:pt>
                <c:pt idx="12">
                  <c:v>355</c:v>
                </c:pt>
              </c:numCache>
            </c:numRef>
          </c:val>
          <c:extLst>
            <c:ext xmlns:c16="http://schemas.microsoft.com/office/drawing/2014/chart" uri="{C3380CC4-5D6E-409C-BE32-E72D297353CC}">
              <c16:uniqueId val="{00000007-9690-4630-9143-ED7FE6C290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11450</c:v>
                </c:pt>
                <c:pt idx="3">
                  <c:v>11455</c:v>
                </c:pt>
                <c:pt idx="6">
                  <c:v>10348</c:v>
                </c:pt>
                <c:pt idx="9">
                  <c:v>9722</c:v>
                </c:pt>
                <c:pt idx="12">
                  <c:v>9044</c:v>
                </c:pt>
              </c:numCache>
            </c:numRef>
          </c:val>
          <c:extLst>
            <c:ext xmlns:c16="http://schemas.microsoft.com/office/drawing/2014/chart" uri="{C3380CC4-5D6E-409C-BE32-E72D297353CC}">
              <c16:uniqueId val="{00000008-9690-4630-9143-ED7FE6C290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139</c:v>
                </c:pt>
                <c:pt idx="3">
                  <c:v>103</c:v>
                </c:pt>
                <c:pt idx="6">
                  <c:v>72</c:v>
                </c:pt>
                <c:pt idx="9">
                  <c:v>42</c:v>
                </c:pt>
                <c:pt idx="12">
                  <c:v>21</c:v>
                </c:pt>
              </c:numCache>
            </c:numRef>
          </c:val>
          <c:extLst>
            <c:ext xmlns:c16="http://schemas.microsoft.com/office/drawing/2014/chart" uri="{C3380CC4-5D6E-409C-BE32-E72D297353CC}">
              <c16:uniqueId val="{00000009-9690-4630-9143-ED7FE6C290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23859</c:v>
                </c:pt>
                <c:pt idx="3">
                  <c:v>24320</c:v>
                </c:pt>
                <c:pt idx="6">
                  <c:v>24898</c:v>
                </c:pt>
                <c:pt idx="9">
                  <c:v>24228</c:v>
                </c:pt>
                <c:pt idx="12">
                  <c:v>22928</c:v>
                </c:pt>
              </c:numCache>
            </c:numRef>
          </c:val>
          <c:extLst>
            <c:ext xmlns:c16="http://schemas.microsoft.com/office/drawing/2014/chart" uri="{C3380CC4-5D6E-409C-BE32-E72D297353CC}">
              <c16:uniqueId val="{0000000A-9690-4630-9143-ED7FE6C2905B}"/>
            </c:ext>
          </c:extLst>
        </c:ser>
        <c:dLbls>
          <c:showLegendKey val="0"/>
          <c:showVal val="0"/>
          <c:showCatName val="0"/>
          <c:showSerName val="0"/>
          <c:showPercent val="0"/>
          <c:showBubbleSize val="0"/>
        </c:dLbls>
        <c:gapWidth val="100"/>
        <c:overlap val="100"/>
        <c:axId val="434661480"/>
        <c:axId val="4346661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6892</c:v>
                </c:pt>
                <c:pt idx="2">
                  <c:v>#N/A</c:v>
                </c:pt>
                <c:pt idx="3">
                  <c:v>#N/A</c:v>
                </c:pt>
                <c:pt idx="4">
                  <c:v>6091</c:v>
                </c:pt>
                <c:pt idx="5">
                  <c:v>#N/A</c:v>
                </c:pt>
                <c:pt idx="6">
                  <c:v>#N/A</c:v>
                </c:pt>
                <c:pt idx="7">
                  <c:v>6025</c:v>
                </c:pt>
                <c:pt idx="8">
                  <c:v>#N/A</c:v>
                </c:pt>
                <c:pt idx="9">
                  <c:v>#N/A</c:v>
                </c:pt>
                <c:pt idx="10">
                  <c:v>4538</c:v>
                </c:pt>
                <c:pt idx="11">
                  <c:v>#N/A</c:v>
                </c:pt>
                <c:pt idx="12">
                  <c:v>#N/A</c:v>
                </c:pt>
                <c:pt idx="13">
                  <c:v>3110</c:v>
                </c:pt>
                <c:pt idx="14">
                  <c:v>#N/A</c:v>
                </c:pt>
              </c:numCache>
            </c:numRef>
          </c:val>
          <c:smooth val="0"/>
          <c:extLst>
            <c:ext xmlns:c16="http://schemas.microsoft.com/office/drawing/2014/chart" uri="{C3380CC4-5D6E-409C-BE32-E72D297353CC}">
              <c16:uniqueId val="{0000000B-9690-4630-9143-ED7FE6C2905B}"/>
            </c:ext>
          </c:extLst>
        </c:ser>
        <c:dLbls>
          <c:showLegendKey val="0"/>
          <c:showVal val="0"/>
          <c:showCatName val="0"/>
          <c:showSerName val="0"/>
          <c:showPercent val="0"/>
          <c:showBubbleSize val="0"/>
        </c:dLbls>
        <c:marker val="1"/>
        <c:smooth val="0"/>
        <c:axId val="434661480"/>
        <c:axId val="434666184"/>
      </c:lineChart>
      <c:catAx>
        <c:axId val="434661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4666184"/>
        <c:crosses val="autoZero"/>
        <c:auto val="1"/>
        <c:lblAlgn val="ctr"/>
        <c:lblOffset val="100"/>
        <c:tickLblSkip val="1"/>
        <c:tickMarkSkip val="1"/>
        <c:noMultiLvlLbl val="0"/>
      </c:catAx>
      <c:valAx>
        <c:axId val="434666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4661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3053</c:v>
                </c:pt>
                <c:pt idx="1">
                  <c:v>3633</c:v>
                </c:pt>
                <c:pt idx="2">
                  <c:v>4043</c:v>
                </c:pt>
              </c:numCache>
            </c:numRef>
          </c:val>
          <c:extLst>
            <c:ext xmlns:c16="http://schemas.microsoft.com/office/drawing/2014/chart" uri="{C3380CC4-5D6E-409C-BE32-E72D297353CC}">
              <c16:uniqueId val="{00000000-CC7E-45B2-BDBC-7E119FE2C6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913</c:v>
                </c:pt>
                <c:pt idx="1">
                  <c:v>913</c:v>
                </c:pt>
                <c:pt idx="2">
                  <c:v>958</c:v>
                </c:pt>
              </c:numCache>
            </c:numRef>
          </c:val>
          <c:extLst>
            <c:ext xmlns:c16="http://schemas.microsoft.com/office/drawing/2014/chart" uri="{C3380CC4-5D6E-409C-BE32-E72D297353CC}">
              <c16:uniqueId val="{00000001-CC7E-45B2-BDBC-7E119FE2C6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1913</c:v>
                </c:pt>
                <c:pt idx="1">
                  <c:v>1892</c:v>
                </c:pt>
                <c:pt idx="2">
                  <c:v>1855</c:v>
                </c:pt>
              </c:numCache>
            </c:numRef>
          </c:val>
          <c:extLst>
            <c:ext xmlns:c16="http://schemas.microsoft.com/office/drawing/2014/chart" uri="{C3380CC4-5D6E-409C-BE32-E72D297353CC}">
              <c16:uniqueId val="{00000002-CC7E-45B2-BDBC-7E119FE2C6A0}"/>
            </c:ext>
          </c:extLst>
        </c:ser>
        <c:dLbls>
          <c:showLegendKey val="0"/>
          <c:showVal val="0"/>
          <c:showCatName val="0"/>
          <c:showSerName val="0"/>
          <c:showPercent val="0"/>
          <c:showBubbleSize val="0"/>
        </c:dLbls>
        <c:gapWidth val="120"/>
        <c:overlap val="100"/>
        <c:axId val="434662656"/>
        <c:axId val="434668928"/>
      </c:barChart>
      <c:catAx>
        <c:axId val="434662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4668928"/>
        <c:crosses val="autoZero"/>
        <c:auto val="1"/>
        <c:lblAlgn val="ctr"/>
        <c:lblOffset val="100"/>
        <c:tickLblSkip val="1"/>
        <c:tickMarkSkip val="1"/>
        <c:noMultiLvlLbl val="0"/>
      </c:catAx>
      <c:valAx>
        <c:axId val="4346689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4662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{6039667F-2C8A-442B-BFDC-D582ACB54826}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607-4C12-9FB7-32AA8F3B1C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{6A94C63B-DFDB-44E2-B9AF-0FC2E6C073EF}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07-4C12-9FB7-32AA8F3B1C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{7614F136-CCBA-417C-B598-56BC35D193EC}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07-4C12-9FB7-32AA8F3B1C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{E54634F6-5C02-4BBD-B925-B6C03C060249}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07-4C12-9FB7-32AA8F3B1C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{5BAFAA09-C497-41C6-AE6B-E426D4984ECF}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07-4C12-9FB7-32AA8F3B1C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{6A15420D-8A93-4BBF-AC9E-4F99194823D4}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607-4C12-9FB7-32AA8F3B1C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{3FDC17AE-6618-4963-B57A-5F7803EC8775}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607-4C12-9FB7-32AA8F3B1C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{8162AE45-73D3-4AC3-AF37-23E9904A54A0}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607-4C12-9FB7-32AA8F3B1C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{8C213BC4-8F1B-4AAA-B8F1-32EE90B08788}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607-4C12-9FB7-32AA8F3B1C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60.8</c:v>
                </c:pt>
                <c:pt idx="16">
                  <c:v>59.8</c:v>
                </c:pt>
                <c:pt idx="24">
                  <c:v>60.5</c:v>
                </c:pt>
                <c:pt idx="32">
                  <c:v>61.9</c:v>
                </c:pt>
              </c:numCache>
            </c:numRef>
          </c:xVal>
          <c:yVal>
            <c:numRef>
              <c:f>公会計指標分析・財政指標組合せ分析表!$BP$51:$DC$51</c:f>
              <c:numCache>
                <c:formatCode>#,##0.0;"▲ "#,##0.0</c:formatCode>
                <c:ptCount val="40"/>
                <c:pt idx="0">
                  <c:v>77.8</c:v>
                </c:pt>
                <c:pt idx="8">
                  <c:v>65.900000000000006</c:v>
                </c:pt>
                <c:pt idx="16">
                  <c:v>62.2</c:v>
                </c:pt>
                <c:pt idx="24">
                  <c:v>48.8</c:v>
                </c:pt>
                <c:pt idx="32">
                  <c:v>33.200000000000003</c:v>
                </c:pt>
              </c:numCache>
            </c:numRef>
          </c:yVal>
          <c:smooth val="0"/>
          <c:extLst>
            <c:ext xmlns:c16="http://schemas.microsoft.com/office/drawing/2014/chart" uri="{C3380CC4-5D6E-409C-BE32-E72D297353CC}">
              <c16:uniqueId val="{00000009-0607-4C12-9FB7-32AA8F3B1C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{13544896-D12C-4C6E-8DFB-01B6D391EF84}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607-4C12-9FB7-32AA8F3B1C8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{3D9189FC-86D0-4CFF-A502-5FD05611531C}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07-4C12-9FB7-32AA8F3B1C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{CDF58119-BA7B-4C82-87D7-D034F7FA79DD}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07-4C12-9FB7-32AA8F3B1C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{2C5D9B0B-0B1E-4C90-BA30-79013E99D299}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07-4C12-9FB7-32AA8F3B1C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{A47559FB-DBF5-4ED8-B5F2-3CE65A05EA54}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07-4C12-9FB7-32AA8F3B1C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{7AEA1BFC-3C93-494B-A2D0-EFD9B46B5C0E}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607-4C12-9FB7-32AA8F3B1C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{1813EF71-4324-4FEE-9F48-F4C546FC1ECB}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607-4C12-9FB7-32AA8F3B1C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{00A17C6F-781B-4D87-8609-EA54DDF4E06D}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607-4C12-9FB7-32AA8F3B1C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{3628DE4E-DDE0-42BD-8C5D-656ACCF7FFEA}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607-4C12-9FB7-32AA8F3B1C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0607-4C12-9FB7-32AA8F3B1C8D}"/>
            </c:ext>
          </c:extLst>
        </c:ser>
        <c:dLbls>
          <c:showLegendKey val="0"/>
          <c:showVal val="1"/>
          <c:showCatName val="0"/>
          <c:showSerName val="0"/>
          <c:showPercent val="0"/>
          <c:showBubbleSize val="0"/>
        </c:dLbls>
        <c:axId val="383478976"/>
        <c:axId val="183353048"/>
      </c:scatterChart>
      <c:valAx>
        <c:axId val="383478976"/>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3353048"/>
        <c:crosses val="autoZero"/>
        <c:crossBetween val="midCat"/>
      </c:valAx>
      <c:valAx>
        <c:axId val="183353048"/>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8347897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{292858B9-07CD-4EF8-9F7D-6DB8E3DD3FA9}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1D2-4996-BA6E-8BC2731354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{4D1EA087-A10E-4FD8-B79A-D0505C9A7244}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D2-4996-BA6E-8BC2731354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{E7520996-04C1-4181-9735-BC0AABC1908E}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D2-4996-BA6E-8BC2731354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{0DAD8AE0-4A01-46D8-9AF7-C7D6460D0577}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D2-4996-BA6E-8BC2731354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{19392CC6-B158-40C6-8BA7-50E2697DB2DA}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D2-4996-BA6E-8BC27313547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{0D6C3083-CF15-4B3B-881F-16071FE29009}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1D2-4996-BA6E-8BC27313547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{E9EDE899-51AC-44B5-B819-4FED07FF1FFC}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1D2-4996-BA6E-8BC27313547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{8F474F64-CBAB-42F5-84DD-8EDD9597B4ED}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1D2-4996-BA6E-8BC27313547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{4772663C-86BD-4523-B247-E4E0E4A9F8D3}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1D2-4996-BA6E-8BC2731354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9.1999999999999993</c:v>
                </c:pt>
                <c:pt idx="16">
                  <c:v>9.5</c:v>
                </c:pt>
                <c:pt idx="24">
                  <c:v>9.4</c:v>
                </c:pt>
                <c:pt idx="32">
                  <c:v>10</c:v>
                </c:pt>
              </c:numCache>
            </c:numRef>
          </c:xVal>
          <c:yVal>
            <c:numRef>
              <c:f>公会計指標分析・財政指標組合せ分析表!$BP$73:$DC$73</c:f>
              <c:numCache>
                <c:formatCode>#,##0.0;"▲ "#,##0.0</c:formatCode>
                <c:ptCount val="40"/>
                <c:pt idx="0">
                  <c:v>77.8</c:v>
                </c:pt>
                <c:pt idx="8">
                  <c:v>65.900000000000006</c:v>
                </c:pt>
                <c:pt idx="16">
                  <c:v>62.2</c:v>
                </c:pt>
                <c:pt idx="24">
                  <c:v>48.8</c:v>
                </c:pt>
                <c:pt idx="32">
                  <c:v>33.200000000000003</c:v>
                </c:pt>
              </c:numCache>
            </c:numRef>
          </c:yVal>
          <c:smooth val="0"/>
          <c:extLst>
            <c:ext xmlns:c16="http://schemas.microsoft.com/office/drawing/2014/chart" uri="{C3380CC4-5D6E-409C-BE32-E72D297353CC}">
              <c16:uniqueId val="{00000009-01D2-4996-BA6E-8BC2731354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{A0B8FA02-1A91-4388-A0A4-7C7AB62C4C5B}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1D2-4996-BA6E-8BC2731354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{DA100714-B95D-41C3-9F02-A48E50F8BE4B}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D2-4996-BA6E-8BC2731354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{E2794903-14FA-4D7E-8A2C-D4BD6C8E755B}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D2-4996-BA6E-8BC2731354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{00CEF610-7A4E-4BE2-9B55-0BDB076888A4}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D2-4996-BA6E-8BC2731354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{7ACC7F58-7870-4A5C-971C-67493AE8E9DA}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D2-4996-BA6E-8BC27313547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{A61B9BEA-F1B5-433E-9E80-8F60C8D8E24C}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1D2-4996-BA6E-8BC27313547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{5B626001-D228-4806-80F3-4BAE4C95D2AE}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1D2-4996-BA6E-8BC27313547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{4B8F7671-E586-4FD1-83E3-29DE6DF87CB0}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1D2-4996-BA6E-8BC27313547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{6F213237-84EB-419D-9D9D-241C18681F15}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1D2-4996-BA6E-8BC2731354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01D2-4996-BA6E-8BC273135476}"/>
            </c:ext>
          </c:extLst>
        </c:ser>
        <c:dLbls>
          <c:showLegendKey val="0"/>
          <c:showVal val="1"/>
          <c:showCatName val="0"/>
          <c:showSerName val="0"/>
          <c:showPercent val="0"/>
          <c:showBubbleSize val="0"/>
        </c:dLbls>
        <c:axId val="183865288"/>
        <c:axId val="183861760"/>
      </c:scatterChart>
      <c:valAx>
        <c:axId val="183865288"/>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3861760"/>
        <c:crosses val="autoZero"/>
        <c:crossBetween val="midCat"/>
      </c:valAx>
      <c:valAx>
        <c:axId val="18386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8386528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令和</a:t>
          </a:r>
          <a:r>
            <a:rPr kumimoji="1" lang="en-US" altLang="ja-JP" sz="1400">
              <a:latin typeface="ＭＳ Ｐゴシック" panose="020B0600070205080204" pitchFamily="50" charset="-128"/>
              <a:ea typeface="ＭＳ Ｐゴシック" panose="020B0600070205080204" pitchFamily="50" charset="-128"/>
            </a:rPr>
            <a:t>5</a:t>
          </a:r>
          <a:r>
            <a:rPr kumimoji="1" lang="ja-JP" altLang="en-US" sz="1400">
              <a:latin typeface="ＭＳ Ｐゴシック" panose="020B0600070205080204" pitchFamily="50" charset="-128"/>
              <a:ea typeface="ＭＳ Ｐゴシック" panose="020B0600070205080204" pitchFamily="50" charset="-128"/>
            </a:rPr>
            <a:t>年度は、文化活動センター建設事業や八幡浜港フェリー埠頭再整備事業（平成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同意分）等の元金償還が開始したことにより元利償還金は増加し、今後も八幡浜港フェリー埠頭再整備事業（令和元～３年度同意分）等の元利償還金の増加が見込まれる。公営企業債の元利償還金に対する繰入金は、市立病院改築事業に伴う企業債発行により平成</a:t>
          </a:r>
          <a:r>
            <a:rPr kumimoji="1" lang="en-US" altLang="ja-JP" sz="1400">
              <a:latin typeface="ＭＳ Ｐゴシック" panose="020B0600070205080204" pitchFamily="50" charset="-128"/>
              <a:ea typeface="ＭＳ Ｐゴシック" panose="020B0600070205080204" pitchFamily="50" charset="-128"/>
            </a:rPr>
            <a:t>25</a:t>
          </a:r>
          <a:r>
            <a:rPr kumimoji="1" lang="ja-JP" altLang="en-US" sz="1400">
              <a:latin typeface="ＭＳ Ｐゴシック" panose="020B0600070205080204" pitchFamily="50" charset="-128"/>
              <a:ea typeface="ＭＳ Ｐゴシック" panose="020B0600070205080204" pitchFamily="50" charset="-128"/>
            </a:rPr>
            <a:t>年度から増加傾向にある。算入公債費等は、近年、過疎債等の算入率の高い地方債を優先発行しているため今後増加する見込みであり、分子の改善要因となるが、地方債発行額を元金償還額より抑える方針とし、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公債費負担平準化の観点から、満期一括償還地方債を借入していないため該当なし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一般会計等に係る地方債の現在高は、平成</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年度借入の臨時財政対策債（借入額</a:t>
          </a:r>
          <a:r>
            <a:rPr kumimoji="1" lang="en-US" altLang="ja-JP" sz="1300">
              <a:latin typeface="ＭＳ ゴシック" pitchFamily="49" charset="-128"/>
              <a:ea typeface="ＭＳ ゴシック" pitchFamily="49" charset="-128"/>
            </a:rPr>
            <a:t>1,029,800</a:t>
          </a:r>
          <a:r>
            <a:rPr kumimoji="1" lang="ja-JP" altLang="en-US" sz="1300">
              <a:latin typeface="ＭＳ ゴシック" pitchFamily="49" charset="-128"/>
              <a:ea typeface="ＭＳ ゴシック" pitchFamily="49" charset="-128"/>
            </a:rPr>
            <a:t>千円）や平成</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年度借入の合併特例事業債（同</a:t>
          </a:r>
          <a:r>
            <a:rPr kumimoji="1" lang="en-US" altLang="ja-JP" sz="1300">
              <a:latin typeface="ＭＳ ゴシック" pitchFamily="49" charset="-128"/>
              <a:ea typeface="ＭＳ ゴシック" pitchFamily="49" charset="-128"/>
            </a:rPr>
            <a:t>541,600</a:t>
          </a:r>
          <a:r>
            <a:rPr kumimoji="1" lang="ja-JP" altLang="en-US" sz="1300">
              <a:latin typeface="ＭＳ ゴシック" pitchFamily="49" charset="-128"/>
              <a:ea typeface="ＭＳ ゴシック" pitchFamily="49" charset="-128"/>
            </a:rPr>
            <a:t>千円）等の償還終了により減少したものの、引き続き高い水準で推移している。公営企業債等繰入見込額は、平成</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年度から</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年度にかけて借入をした準公営企業債（公共下水道事業）の償還終了により、前年度を下回った。過疎債等の算入率の高い地方債を優先発行していること等により、基準財政需要額算入見込額の増加は分子の改善要因ではあるが、事業の優先度・必要性を厳しく精査し、地方債現在高の減少に努める。また、充当可能基金である財政調整基金及び減債基金の積み増しを行い、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愛媛県八幡浜市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百万円増加しているが、これは、決算剰余金の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を積み立てたことによる財政調整基金の増等によるものである。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当市は財政力が弱く、交付税等の動向に大きく左右されるため、今後も厳しい財政状況を見込んでいる。各種基金を有効活用し、将来の財政需要、経済情勢の変化に備え、財政の健全な運営を図る。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地域振興基金：当市における市民の一体感の醸成及び地域振興を図る。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地域福祉基金：本格的な高齢社会を迎え、地域における高齢者等の保健及び福祉の増進を図る。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百万円減少しているが、これは、市民の自主的な活動を支援するための「がんばる市民応援補助金」、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防災対策として備蓄する食料・医薬品の購入、自主防災組織強化のための補助事業やＬＥＤ防犯灯設置に係る補助金等に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充当するために取り崩したことによるものである。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百万円減少しているが、これは、地域における高齢者等の保健及び福祉の増進を図るため、民間団体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・ボランティア団体に助成するために取り崩したことによるものである。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地域振興基金については、新市建設計画に位置付けられた事業の推進を図る財源として活用し、その他の特定目的金についても、それぞれの目的に応じて適切な活用を図る。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百万円増加しているが、これは、地方財政法第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条に基づき決算剰余金の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を積み立てたこと等によるものである。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今後も、人口減少に伴う市税や交付税の減少を見込んでおり、また、災害等の予期せぬ事態に備えて、将来を見据えた適正な水準を維持するよう努める。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臨時財政対策債償還基金費として追加交付された普通交付税を積み立てた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市債の償還に必要な基金であるため、繰上償還等が発生した場合は同基金を活用し、財政の健全な運営を図る。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4DB721B-2EF3-448B-9A88-9E5AADC4E8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2F843B3-E4B7-4F91-A6F0-681D550F41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2851F69-9022-4A95-A3AC-962A97226DB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84181AF-A552-451D-A053-18DE4878929E}"/>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F5B712E-68F9-4EB2-9C66-1017FF836F5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4BAA034-1503-41E9-B46C-A3656C4A489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0636067-8FE0-4D7E-AE4D-5772C9E2B055}"/>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9F0A4FA-82F9-4B26-A037-99CB2FFC262D}"/>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BF55C09-21FC-4373-9DFF-2E0F4911EBF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6D62391-922B-40A0-91AE-4CC186C68A4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D3CD344-9D98-4159-9D0B-69D4A592906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47F4474-0142-4B90-A643-2D7CFA2FB20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30,739
30,298
132.65
23,413,048
22,244,508
1,012,431
11,860,640
22,928,242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DE50338-855B-49D2-A4C2-16A57DC32C6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5C9365E-E2D3-4F94-BA75-059922DAF0D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E25DFCB-058C-4770-9253-9C9684714D97}"/>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21F460B-B7FA-49F8-B866-C025EA40B91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E77963B-279A-4F5C-BFEA-BD3CE4EFC6C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8651DE7-8779-498F-94AF-7FF266EB6A81}"/>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1E3CB41-2FC2-469E-BCB9-2085D5C38FDD}"/>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ED3B490-2CC2-4FB9-88C4-1127C09BD9E1}"/>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BE5A6CE-4742-4F83-B31C-8FCBC46543E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B76F489-35FC-4A42-B8C5-17F52CF12BB7}"/>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48D2D41-8697-4B10-8892-291A2210526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EB4C177-6D8E-4B94-B6D7-65750798CB6F}"/>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7FBFA06-F17C-46D0-887C-FC89250C6928}"/>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5C264B3-2B42-4B7A-94F0-D991F0F19CF7}"/>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3FFED2E-46D7-4E0C-BCDF-9AAD23DF49F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5D855EA-D592-4131-B9F1-334E52130EC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CA46303-9A28-424D-9EDA-E17142090EB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A1FF917-8598-47BB-B455-200441F73C2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52515F8-88A3-494F-AC0C-4464B01E337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985F321-FBB8-4F3D-BE93-F9BE7AA0EEA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61F13EE-D4FE-4615-9D9B-B9B17166A93D}"/>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0F086D4-9DB2-413E-85F7-33F493A29BBD}"/>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D8C90B4-219C-40AC-9C79-BC8E7FA1D67D}"/>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48EF71F-45D5-4A38-A031-104C784B62A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F7C2ADE-3ECF-44BB-8BC7-4CB8ACEF1DE2}"/>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5A07F4E-91B5-405F-B7DD-332EAAC8A13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90DD860-0347-4EC7-AC6F-3A7BFDE9E53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9868603-87CF-4700-8917-97AF1AF1572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3A641BF-4002-4347-A715-0E01DE8EA96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61DE1CE-AF6A-4184-8623-6055CFDCB3FD}"/>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314F371-9D9A-4CE0-9926-858055296CB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5B00CEC-0A8C-4DB8-BD87-033D1CA4969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B603ECB-020E-43E9-8F27-4EA8AD9A3A44}"/>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C3C93C4-80FC-4965-9C43-71F8221BD79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988FEB5-1610-460B-8E39-2680D2B1055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有形固定資産減価償却率は、類似団体内平均を下回っているものの、前年度比で、その差は</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ポイント縮まった。施設類型別で比較すると、「保健センター・保健所」、「福祉施設」、「一般廃棄物処理施設」、「図書館」は、類似団体内平均を大きく上回っている。</a:t>
          </a:r>
        </a:p>
        <a:p>
          <a:r>
            <a:rPr kumimoji="1" lang="ja-JP" altLang="en-US" sz="1100">
              <a:latin typeface="ＭＳ Ｐゴシック" panose="020B0600070205080204" pitchFamily="50" charset="-128"/>
              <a:ea typeface="ＭＳ Ｐゴシック" panose="020B0600070205080204" pitchFamily="50" charset="-128"/>
            </a:rPr>
            <a:t>　今後、施設の更新については、固定資産台帳等を活用し、施設の経年状況等を比較・分析しながら、中長期的な視点で検討する。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15815EB-6290-4E8F-98C0-0647F2223BE7}"/>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1783862-508C-498B-87BE-441C8E29ACC2}"/>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BA1D9EA-65D8-4724-B046-792588BEAE07}"/>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D29607C-548D-412D-BCC4-5E0C9978AC67}"/>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D3CC7A3F-5C66-4AD4-8038-4A0A69419539}"/>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6A739F4-7580-4D5D-999F-9E558E940272}"/>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0CDA691-5E44-43B1-B196-0B1D572A1C04}"/>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E525248-97A9-4FA3-AC00-691990F7BFCA}"/>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FFD9F80-B6F5-45A9-AE94-193E51E8923E}"/>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A7A0982-BF62-482F-B860-87860B401989}"/>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6B4DA91-16A3-4484-B125-1EB91CAF011B}"/>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1C2B201-9D35-4411-8E7D-4DF6458107FA}"/>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758CF6D-580C-48B2-89E6-FFD2A5CC1D9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D0DC3F5-E5E6-4657-AC7E-72776A2556FC}"/>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2291C839-07A0-491F-A8C8-02BC63D7B1BE}"/>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1348654-7247-4C9F-B156-32F02BAB8C2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948D4B6F-A893-4336-AF30-59341E619B4E}"/>
            </a:ext>
          </a:extLst>
        </xdr:cNvPr>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4A973CDB-66AD-4AA8-98FE-42064C9A989F}"/>
            </a:ext>
          </a:extLst>
        </xdr:cNvPr>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FA3DDC2C-17B3-4716-93C6-86EA6679301B}"/>
            </a:ext>
          </a:extLst>
        </xdr:cNvPr>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8218C4B7-A629-4A38-9B14-A68DB4702C30}"/>
            </a:ext>
          </a:extLst>
        </xdr:cNvPr>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094C2B1E-E5D2-4F6B-88B8-F8D282D4B62D}"/>
            </a:ext>
          </a:extLst>
        </xdr:cNvPr>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847F0CDF-9651-4C65-9F6D-E0233E7A275D}"/>
            </a:ext>
          </a:extLst>
        </xdr:cNvPr>
        <xdr:cNvSpPr txBox="1"/>
      </xdr:nvSpPr>
      <xdr:spPr>
        <a:xfrm>
          <a:off x="4813300" y="5273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A1D18936-95CC-48E0-B0FA-9114754CBBE8}"/>
            </a:ext>
          </a:extLst>
        </xdr:cNvPr>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0CB5054D-DE66-42F0-B79C-AD1F544D4125}"/>
            </a:ext>
          </a:extLst>
        </xdr:cNvPr>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C2B54EB9-0F6A-40C0-A5F7-8F4AC1F6C394}"/>
            </a:ext>
          </a:extLst>
        </xdr:cNvPr>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5B40F522-48E7-4E3D-8E67-209A5EECDCEA}"/>
            </a:ext>
          </a:extLst>
        </xdr:cNvPr>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42FC22A2-0E71-4B49-AC32-C2A5203AED8F}"/>
            </a:ext>
          </a:extLst>
        </xdr:cNvPr>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3DAD7C8-0E5E-4359-8777-74E979E852EC}"/>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9CEF127-FF74-4B32-B283-20B2DE69C67D}"/>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19F8D75-D940-4003-BD7C-B632189C3E7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5E5FC7F-2482-4E92-920A-3F722294356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93D997D-618A-4B0A-AF30-40915026946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100859</xdr:rowOff>
    </xdr:from>
    <xdr:to>
      <xdr:col>23</xdr:col>
      <xdr:colOff>136525</xdr:colOff>
      <xdr:row>31</xdr:row>
      <xdr:rowOff>31009</xdr:rowOff>
    </xdr:to>
    <xdr:sp macro="" textlink="">
      <xdr:nvSpPr>
        <xdr:cNvPr id="81" name="楕円 80">
          <a:extLst>
            <a:ext uri="{FF2B5EF4-FFF2-40B4-BE49-F238E27FC236}">
              <a16:creationId xmlns:a16="http://schemas.microsoft.com/office/drawing/2014/main" id="{120897A9-AF01-451F-940D-CF156A0C7E41}"/>
            </a:ext>
          </a:extLst>
        </xdr:cNvPr>
        <xdr:cNvSpPr/>
      </xdr:nvSpPr>
      <xdr:spPr>
        <a:xfrm>
          <a:off x="4711700" y="524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123736</xdr:rowOff>
    </xdr:from>
    <xdr:ext cx="405111" cy="259045"/>
    <xdr:sp macro="" textlink="">
      <xdr:nvSpPr>
        <xdr:cNvPr id="82" name="有形固定資産減価償却率該当値テキスト">
          <a:extLst>
            <a:ext uri="{FF2B5EF4-FFF2-40B4-BE49-F238E27FC236}">
              <a16:creationId xmlns:a16="http://schemas.microsoft.com/office/drawing/2014/main" id="{4D8E1795-90D0-4377-8879-C2D8D1458FE6}"/>
            </a:ext>
          </a:extLst>
        </xdr:cNvPr>
        <xdr:cNvSpPr txBox="1"/>
      </xdr:nvSpPr>
      <xdr:spPr>
        <a:xfrm>
          <a:off x="4813300" y="5095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75671</xdr:rowOff>
    </xdr:from>
    <xdr:to>
      <xdr:col>19</xdr:col>
      <xdr:colOff>187325</xdr:colOff>
      <xdr:row>31</xdr:row>
      <xdr:rowOff>5821</xdr:rowOff>
    </xdr:to>
    <xdr:sp macro="" textlink="">
      <xdr:nvSpPr>
        <xdr:cNvPr id="83" name="楕円 82">
          <a:extLst>
            <a:ext uri="{FF2B5EF4-FFF2-40B4-BE49-F238E27FC236}">
              <a16:creationId xmlns:a16="http://schemas.microsoft.com/office/drawing/2014/main" id="{D5FD5B50-A5C6-4122-81C3-5EADB411A182}"/>
            </a:ext>
          </a:extLst>
        </xdr:cNvPr>
        <xdr:cNvSpPr/>
      </xdr:nvSpPr>
      <xdr:spPr>
        <a:xfrm>
          <a:off x="4000500" y="52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126471</xdr:rowOff>
    </xdr:from>
    <xdr:to>
      <xdr:col>23</xdr:col>
      <xdr:colOff>85725</xdr:colOff>
      <xdr:row>30</xdr:row>
      <xdr:rowOff>151659</xdr:rowOff>
    </xdr:to>
    <xdr:cxnSp macro="">
      <xdr:nvCxnSpPr>
        <xdr:cNvPr id="84" name="直線コネクタ 83">
          <a:extLst>
            <a:ext uri="{FF2B5EF4-FFF2-40B4-BE49-F238E27FC236}">
              <a16:creationId xmlns:a16="http://schemas.microsoft.com/office/drawing/2014/main" id="{E428E268-B730-445B-9C32-2C0A303EB441}"/>
            </a:ext>
          </a:extLst>
        </xdr:cNvPr>
        <xdr:cNvCxnSpPr/>
      </xdr:nvCxnSpPr>
      <xdr:spPr>
        <a:xfrm>
          <a:off x="4051300" y="5269971"/>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63077</xdr:rowOff>
    </xdr:from>
    <xdr:to>
      <xdr:col>15</xdr:col>
      <xdr:colOff>187325</xdr:colOff>
      <xdr:row>30</xdr:row>
      <xdr:rowOff>164677</xdr:rowOff>
    </xdr:to>
    <xdr:sp macro="" textlink="">
      <xdr:nvSpPr>
        <xdr:cNvPr id="85" name="楕円 84">
          <a:extLst>
            <a:ext uri="{FF2B5EF4-FFF2-40B4-BE49-F238E27FC236}">
              <a16:creationId xmlns:a16="http://schemas.microsoft.com/office/drawing/2014/main" id="{307F7A2A-0028-467B-9E32-005835CBDBE8}"/>
            </a:ext>
          </a:extLst>
        </xdr:cNvPr>
        <xdr:cNvSpPr/>
      </xdr:nvSpPr>
      <xdr:spPr>
        <a:xfrm>
          <a:off x="3238500" y="52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113877</xdr:rowOff>
    </xdr:from>
    <xdr:to>
      <xdr:col>19</xdr:col>
      <xdr:colOff>136525</xdr:colOff>
      <xdr:row>30</xdr:row>
      <xdr:rowOff>126471</xdr:rowOff>
    </xdr:to>
    <xdr:cxnSp macro="">
      <xdr:nvCxnSpPr>
        <xdr:cNvPr id="86" name="直線コネクタ 85">
          <a:extLst>
            <a:ext uri="{FF2B5EF4-FFF2-40B4-BE49-F238E27FC236}">
              <a16:creationId xmlns:a16="http://schemas.microsoft.com/office/drawing/2014/main" id="{A521A9AC-C547-4B2C-941F-E29C10AA7631}"/>
            </a:ext>
          </a:extLst>
        </xdr:cNvPr>
        <xdr:cNvCxnSpPr/>
      </xdr:nvCxnSpPr>
      <xdr:spPr>
        <a:xfrm>
          <a:off x="3289300" y="5257377"/>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81068</xdr:rowOff>
    </xdr:from>
    <xdr:to>
      <xdr:col>11</xdr:col>
      <xdr:colOff>187325</xdr:colOff>
      <xdr:row>31</xdr:row>
      <xdr:rowOff>11218</xdr:rowOff>
    </xdr:to>
    <xdr:sp macro="" textlink="">
      <xdr:nvSpPr>
        <xdr:cNvPr id="87" name="楕円 86">
          <a:extLst>
            <a:ext uri="{FF2B5EF4-FFF2-40B4-BE49-F238E27FC236}">
              <a16:creationId xmlns:a16="http://schemas.microsoft.com/office/drawing/2014/main" id="{960AF2DB-5028-4D02-819C-1B06BAAA7965}"/>
            </a:ext>
          </a:extLst>
        </xdr:cNvPr>
        <xdr:cNvSpPr/>
      </xdr:nvSpPr>
      <xdr:spPr>
        <a:xfrm>
          <a:off x="2476500" y="52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113877</xdr:rowOff>
    </xdr:from>
    <xdr:to>
      <xdr:col>15</xdr:col>
      <xdr:colOff>136525</xdr:colOff>
      <xdr:row>30</xdr:row>
      <xdr:rowOff>131868</xdr:rowOff>
    </xdr:to>
    <xdr:cxnSp macro="">
      <xdr:nvCxnSpPr>
        <xdr:cNvPr id="88" name="直線コネクタ 87">
          <a:extLst>
            <a:ext uri="{FF2B5EF4-FFF2-40B4-BE49-F238E27FC236}">
              <a16:creationId xmlns:a16="http://schemas.microsoft.com/office/drawing/2014/main" id="{13AE0C23-0C21-4F0E-A555-6D809CA8C84D}"/>
            </a:ext>
          </a:extLst>
        </xdr:cNvPr>
        <xdr:cNvCxnSpPr/>
      </xdr:nvCxnSpPr>
      <xdr:spPr>
        <a:xfrm flipV="1">
          <a:off x="2527300" y="525737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95462</xdr:rowOff>
    </xdr:from>
    <xdr:to>
      <xdr:col>7</xdr:col>
      <xdr:colOff>187325</xdr:colOff>
      <xdr:row>31</xdr:row>
      <xdr:rowOff>25612</xdr:rowOff>
    </xdr:to>
    <xdr:sp macro="" textlink="">
      <xdr:nvSpPr>
        <xdr:cNvPr id="89" name="楕円 88">
          <a:extLst>
            <a:ext uri="{FF2B5EF4-FFF2-40B4-BE49-F238E27FC236}">
              <a16:creationId xmlns:a16="http://schemas.microsoft.com/office/drawing/2014/main" id="{9DFC5962-C3D3-4AE0-87BD-C60902657E27}"/>
            </a:ext>
          </a:extLst>
        </xdr:cNvPr>
        <xdr:cNvSpPr/>
      </xdr:nvSpPr>
      <xdr:spPr>
        <a:xfrm>
          <a:off x="1714500" y="523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131868</xdr:rowOff>
    </xdr:from>
    <xdr:to>
      <xdr:col>11</xdr:col>
      <xdr:colOff>136525</xdr:colOff>
      <xdr:row>30</xdr:row>
      <xdr:rowOff>146262</xdr:rowOff>
    </xdr:to>
    <xdr:cxnSp macro="">
      <xdr:nvCxnSpPr>
        <xdr:cNvPr id="90" name="直線コネクタ 89">
          <a:extLst>
            <a:ext uri="{FF2B5EF4-FFF2-40B4-BE49-F238E27FC236}">
              <a16:creationId xmlns:a16="http://schemas.microsoft.com/office/drawing/2014/main" id="{89AFD745-0FA9-4CCA-A425-3AB17375D4D8}"/>
            </a:ext>
          </a:extLst>
        </xdr:cNvPr>
        <xdr:cNvCxnSpPr/>
      </xdr:nvCxnSpPr>
      <xdr:spPr>
        <a:xfrm flipV="1">
          <a:off x="1765300" y="527536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D279F685-01BC-4A7C-93F3-689C9106DB35}"/>
            </a:ext>
          </a:extLst>
        </xdr:cNvPr>
        <xdr:cNvSpPr txBox="1"/>
      </xdr:nvSpPr>
      <xdr:spPr>
        <a:xfrm>
          <a:off x="3836044" y="538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26907FD0-E1B2-4BFC-B986-1440BDAEA434}"/>
            </a:ext>
          </a:extLst>
        </xdr:cNvPr>
        <xdr:cNvSpPr txBox="1"/>
      </xdr:nvSpPr>
      <xdr:spPr>
        <a:xfrm>
          <a:off x="30867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BBED4A47-9AE1-4DE5-9C3A-02BB632BB93F}"/>
            </a:ext>
          </a:extLst>
        </xdr:cNvPr>
        <xdr:cNvSpPr txBox="1"/>
      </xdr:nvSpPr>
      <xdr:spPr>
        <a:xfrm>
          <a:off x="23247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6BA8C223-352A-4C14-A2C4-13C22B6FF26C}"/>
            </a:ext>
          </a:extLst>
        </xdr:cNvPr>
        <xdr:cNvSpPr txBox="1"/>
      </xdr:nvSpPr>
      <xdr:spPr>
        <a:xfrm>
          <a:off x="1562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22348</xdr:rowOff>
    </xdr:from>
    <xdr:ext cx="405111" cy="259045"/>
    <xdr:sp macro="" textlink="">
      <xdr:nvSpPr>
        <xdr:cNvPr id="95" name="n_1mainValue有形固定資産減価償却率">
          <a:extLst>
            <a:ext uri="{FF2B5EF4-FFF2-40B4-BE49-F238E27FC236}">
              <a16:creationId xmlns:a16="http://schemas.microsoft.com/office/drawing/2014/main" id="{754AE4D5-8646-4342-81D6-A5DA334FECBA}"/>
            </a:ext>
          </a:extLst>
        </xdr:cNvPr>
        <xdr:cNvSpPr txBox="1"/>
      </xdr:nvSpPr>
      <xdr:spPr>
        <a:xfrm>
          <a:off x="3836044" y="4994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96" name="n_2mainValue有形固定資産減価償却率">
          <a:extLst>
            <a:ext uri="{FF2B5EF4-FFF2-40B4-BE49-F238E27FC236}">
              <a16:creationId xmlns:a16="http://schemas.microsoft.com/office/drawing/2014/main" id="{7DDCC360-6A3A-491A-804F-2FB9BA352626}"/>
            </a:ext>
          </a:extLst>
        </xdr:cNvPr>
        <xdr:cNvSpPr txBox="1"/>
      </xdr:nvSpPr>
      <xdr:spPr>
        <a:xfrm>
          <a:off x="3086744" y="4981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97" name="n_3mainValue有形固定資産減価償却率">
          <a:extLst>
            <a:ext uri="{FF2B5EF4-FFF2-40B4-BE49-F238E27FC236}">
              <a16:creationId xmlns:a16="http://schemas.microsoft.com/office/drawing/2014/main" id="{4E26647D-7AF0-4BDE-9BAD-FAD3EB9CFC68}"/>
            </a:ext>
          </a:extLst>
        </xdr:cNvPr>
        <xdr:cNvSpPr txBox="1"/>
      </xdr:nvSpPr>
      <xdr:spPr>
        <a:xfrm>
          <a:off x="2324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8" name="n_4mainValue有形固定資産減価償却率">
          <a:extLst>
            <a:ext uri="{FF2B5EF4-FFF2-40B4-BE49-F238E27FC236}">
              <a16:creationId xmlns:a16="http://schemas.microsoft.com/office/drawing/2014/main" id="{1D65D2D2-02EA-4D22-86BA-B73573483403}"/>
            </a:ext>
          </a:extLst>
        </xdr:cNvPr>
        <xdr:cNvSpPr txBox="1"/>
      </xdr:nvSpPr>
      <xdr:spPr>
        <a:xfrm>
          <a:off x="1562744" y="533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EA6B632-F3C5-4B72-B525-697A6EED721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08E318F-733A-4DC7-9A7E-7719C6DC304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8D583C0-5F3E-47FD-8EFB-BAF4FFD4F0DD}"/>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FA70C21-4A2A-42B4-85E6-7D2D0CD04DC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B3F8BA5-FC8E-42EF-8B85-8F36875F7492}"/>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E0207BF-90F5-4FD4-8549-7778A3640A9A}"/>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2979C7E-ECF3-49D1-95DB-D4508D61348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E4DA74E-6D36-4B1D-BD63-1746DCA539CA}"/>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16AA445-E18C-41AC-8852-6CFF1F09737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5BD5AA9-59F8-4380-BF03-08610C99DFD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2FFE586-9CF4-4A2D-ACF0-4083767239C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82C7B02-06C7-4E27-B291-49D80887194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6B91A74-8E5A-46CF-AAEB-F1909AFB3C42}"/>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臨時財政対策債（借入額</a:t>
          </a:r>
          <a:r>
            <a:rPr kumimoji="1" lang="en-US" altLang="ja-JP" sz="1100">
              <a:latin typeface="ＭＳ Ｐゴシック" panose="020B0600070205080204" pitchFamily="50" charset="-128"/>
              <a:ea typeface="ＭＳ Ｐゴシック" panose="020B0600070205080204" pitchFamily="50" charset="-128"/>
            </a:rPr>
            <a:t>1,029</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年償還）等の元金償還が終了したことにより地方債現在高が</a:t>
          </a:r>
          <a:r>
            <a:rPr kumimoji="1" lang="en-US" altLang="ja-JP" sz="1100">
              <a:latin typeface="ＭＳ Ｐゴシック" panose="020B0600070205080204" pitchFamily="50" charset="-128"/>
              <a:ea typeface="ＭＳ Ｐゴシック" panose="020B0600070205080204" pitchFamily="50" charset="-128"/>
            </a:rPr>
            <a:t>1,300</a:t>
          </a:r>
          <a:r>
            <a:rPr kumimoji="1" lang="ja-JP" altLang="en-US" sz="1100">
              <a:latin typeface="ＭＳ Ｐゴシック" panose="020B0600070205080204" pitchFamily="50" charset="-128"/>
              <a:ea typeface="ＭＳ Ｐゴシック" panose="020B0600070205080204" pitchFamily="50" charset="-128"/>
            </a:rPr>
            <a:t>百万円減少し、充当可能基金残高が微増となったこと等により、債務償還比率の分子が</a:t>
          </a:r>
          <a:r>
            <a:rPr kumimoji="1" lang="en-US" altLang="ja-JP" sz="1100">
              <a:latin typeface="ＭＳ Ｐゴシック" panose="020B0600070205080204" pitchFamily="50" charset="-128"/>
              <a:ea typeface="ＭＳ Ｐゴシック" panose="020B0600070205080204" pitchFamily="50" charset="-128"/>
            </a:rPr>
            <a:t>2,268</a:t>
          </a:r>
          <a:r>
            <a:rPr kumimoji="1" lang="ja-JP" altLang="en-US" sz="1100">
              <a:latin typeface="ＭＳ Ｐゴシック" panose="020B0600070205080204" pitchFamily="50" charset="-128"/>
              <a:ea typeface="ＭＳ Ｐゴシック" panose="020B0600070205080204" pitchFamily="50" charset="-128"/>
            </a:rPr>
            <a:t>百万円減少したため、前年度比で</a:t>
          </a:r>
          <a:r>
            <a:rPr kumimoji="1" lang="en-US" altLang="ja-JP" sz="1100">
              <a:latin typeface="ＭＳ Ｐゴシック" panose="020B0600070205080204" pitchFamily="50" charset="-128"/>
              <a:ea typeface="ＭＳ Ｐゴシック" panose="020B0600070205080204" pitchFamily="50" charset="-128"/>
            </a:rPr>
            <a:t>109.6</a:t>
          </a:r>
          <a:r>
            <a:rPr kumimoji="1" lang="ja-JP" altLang="en-US" sz="1100">
              <a:latin typeface="ＭＳ Ｐゴシック" panose="020B0600070205080204" pitchFamily="50" charset="-128"/>
              <a:ea typeface="ＭＳ Ｐゴシック" panose="020B0600070205080204" pitchFamily="50" charset="-128"/>
            </a:rPr>
            <a:t>ポイント低下し、類似団体内平均と同程度となった。</a:t>
          </a:r>
        </a:p>
        <a:p>
          <a:r>
            <a:rPr kumimoji="1" lang="ja-JP" altLang="en-US" sz="1100">
              <a:latin typeface="ＭＳ Ｐゴシック" panose="020B0600070205080204" pitchFamily="50" charset="-128"/>
              <a:ea typeface="ＭＳ Ｐゴシック" panose="020B0600070205080204" pitchFamily="50" charset="-128"/>
            </a:rPr>
            <a:t>　今後、地方債の借入については、事業の重要性等を精査し、災害復旧事業債等を除く地方債について、原則として発行額を元金償還額以下に抑える方針で取り組んでいく。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2E7951D-05DF-4993-8B2E-2C937566E51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B07B08B-81F2-4F76-9204-4A664AF4F2D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90CDD80-01B3-4401-A264-E39CAD600A1C}"/>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79BCF8B-6E67-4702-8E24-68883F921A2C}"/>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3156DE3A-77AA-4239-9C4F-752793E9CC0B}"/>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286F2F8-E1E2-4D63-9AFF-168834EA91E2}"/>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478BEF0-4CCC-4C0E-A082-833446ADD98D}"/>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6DB3E4C-A475-4515-B053-46E7D9104029}"/>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01B487B-837B-4275-867E-714780E8029F}"/>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597ECD16-0CBC-4789-A122-17D354A099D5}"/>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29692BA-DBE4-4E40-A0EA-3EC6817045E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A925C8AA-7493-47DD-AAD1-3A1105420A5E}"/>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5E0A2F6-0A6A-499A-81A2-A680A91756B9}"/>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BD296E7-ADCF-4CD3-8B01-02D6765CB19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C5AC782-2C2F-478C-9465-2499E09655B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41147C60-2888-4038-86E2-EB36D0E03E1F}"/>
            </a:ext>
          </a:extLst>
        </xdr:cNvPr>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47522020-75C2-4A08-8C3D-4B12E823C88B}"/>
            </a:ext>
          </a:extLst>
        </xdr:cNvPr>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71FB9F88-F5C2-4034-BA82-5B1C1A18F375}"/>
            </a:ext>
          </a:extLst>
        </xdr:cNvPr>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7FCB3718-ECE5-41BD-9A99-0ADD08552728}"/>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9FB214C-A4BC-4DE1-B749-D243495CE01A}"/>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2" name="債務償還比率平均値テキスト">
          <a:extLst>
            <a:ext uri="{FF2B5EF4-FFF2-40B4-BE49-F238E27FC236}">
              <a16:creationId xmlns:a16="http://schemas.microsoft.com/office/drawing/2014/main" id="{3A794267-0D99-4364-AD24-DD93F76926C4}"/>
            </a:ext>
          </a:extLst>
        </xdr:cNvPr>
        <xdr:cNvSpPr txBox="1"/>
      </xdr:nvSpPr>
      <xdr:spPr>
        <a:xfrm>
          <a:off x="14846300" y="512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858DA409-0158-4ABE-A154-64FC9F29C819}"/>
            </a:ext>
          </a:extLst>
        </xdr:cNvPr>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C103EDD3-FF5E-4857-AFE7-763F65876517}"/>
            </a:ext>
          </a:extLst>
        </xdr:cNvPr>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99F6277D-464D-46EB-B522-26DA13641D7C}"/>
            </a:ext>
          </a:extLst>
        </xdr:cNvPr>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3B2A365F-B750-4E4A-B3E5-0E79B8457C51}"/>
            </a:ext>
          </a:extLst>
        </xdr:cNvPr>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637AD91A-0BB5-4084-B1A8-D95A89696E2B}"/>
            </a:ext>
          </a:extLst>
        </xdr:cNvPr>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930BE36-F981-405B-9869-17DC8F42C83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B692918-87BD-46F5-91A8-D462867DBBE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993A33B-C7B5-4190-8238-E85949901E2B}"/>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8808709-A408-49AA-9958-3AADF724C62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B08963E-3EC4-4F69-9DBA-50CC09452E3F}"/>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1305</xdr:rowOff>
    </xdr:from>
    <xdr:to>
      <xdr:col>76</xdr:col>
      <xdr:colOff>73025</xdr:colOff>
      <xdr:row>30</xdr:row>
      <xdr:rowOff>102905</xdr:rowOff>
    </xdr:to>
    <xdr:sp macro="" textlink="">
      <xdr:nvSpPr>
        <xdr:cNvPr id="143" name="楕円 142">
          <a:extLst>
            <a:ext uri="{FF2B5EF4-FFF2-40B4-BE49-F238E27FC236}">
              <a16:creationId xmlns:a16="http://schemas.microsoft.com/office/drawing/2014/main" id="{2D9EEE05-D87B-4803-A003-9B0CC2941A84}"/>
            </a:ext>
          </a:extLst>
        </xdr:cNvPr>
        <xdr:cNvSpPr/>
      </xdr:nvSpPr>
      <xdr:spPr>
        <a:xfrm>
          <a:off x="14744700" y="51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24182</xdr:rowOff>
    </xdr:from>
    <xdr:ext cx="469744" cy="259045"/>
    <xdr:sp macro="" textlink="">
      <xdr:nvSpPr>
        <xdr:cNvPr id="144" name="債務償還比率該当値テキスト">
          <a:extLst>
            <a:ext uri="{FF2B5EF4-FFF2-40B4-BE49-F238E27FC236}">
              <a16:creationId xmlns:a16="http://schemas.microsoft.com/office/drawing/2014/main" id="{1F0DCAC6-4CF9-485C-BC0F-BFF7D4F1AFD3}"/>
            </a:ext>
          </a:extLst>
        </xdr:cNvPr>
        <xdr:cNvSpPr txBox="1"/>
      </xdr:nvSpPr>
      <xdr:spPr>
        <a:xfrm>
          <a:off x="14846300" y="49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132764</xdr:rowOff>
    </xdr:from>
    <xdr:to>
      <xdr:col>72</xdr:col>
      <xdr:colOff>123825</xdr:colOff>
      <xdr:row>31</xdr:row>
      <xdr:rowOff>62914</xdr:rowOff>
    </xdr:to>
    <xdr:sp macro="" textlink="">
      <xdr:nvSpPr>
        <xdr:cNvPr id="145" name="楕円 144">
          <a:extLst>
            <a:ext uri="{FF2B5EF4-FFF2-40B4-BE49-F238E27FC236}">
              <a16:creationId xmlns:a16="http://schemas.microsoft.com/office/drawing/2014/main" id="{C6C7D8E4-6F37-45D6-A536-F6818715FA94}"/>
            </a:ext>
          </a:extLst>
        </xdr:cNvPr>
        <xdr:cNvSpPr/>
      </xdr:nvSpPr>
      <xdr:spPr>
        <a:xfrm>
          <a:off x="14033500" y="52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52105</xdr:rowOff>
    </xdr:from>
    <xdr:to>
      <xdr:col>76</xdr:col>
      <xdr:colOff>22225</xdr:colOff>
      <xdr:row>31</xdr:row>
      <xdr:rowOff>12114</xdr:rowOff>
    </xdr:to>
    <xdr:cxnSp macro="">
      <xdr:nvCxnSpPr>
        <xdr:cNvPr id="146" name="直線コネクタ 145">
          <a:extLst>
            <a:ext uri="{FF2B5EF4-FFF2-40B4-BE49-F238E27FC236}">
              <a16:creationId xmlns:a16="http://schemas.microsoft.com/office/drawing/2014/main" id="{712322A8-8C37-470A-9D00-06655980352E}"/>
            </a:ext>
          </a:extLst>
        </xdr:cNvPr>
        <xdr:cNvCxnSpPr/>
      </xdr:nvCxnSpPr>
      <xdr:spPr>
        <a:xfrm flipV="1">
          <a:off x="14084300" y="5195605"/>
          <a:ext cx="711200" cy="13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151836</xdr:rowOff>
    </xdr:from>
    <xdr:to>
      <xdr:col>68</xdr:col>
      <xdr:colOff>123825</xdr:colOff>
      <xdr:row>31</xdr:row>
      <xdr:rowOff>81986</xdr:rowOff>
    </xdr:to>
    <xdr:sp macro="" textlink="">
      <xdr:nvSpPr>
        <xdr:cNvPr id="147" name="楕円 146">
          <a:extLst>
            <a:ext uri="{FF2B5EF4-FFF2-40B4-BE49-F238E27FC236}">
              <a16:creationId xmlns:a16="http://schemas.microsoft.com/office/drawing/2014/main" id="{A22AABD1-0CE6-4276-AEF4-38D18E351BB4}"/>
            </a:ext>
          </a:extLst>
        </xdr:cNvPr>
        <xdr:cNvSpPr/>
      </xdr:nvSpPr>
      <xdr:spPr>
        <a:xfrm>
          <a:off x="13271500" y="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12114</xdr:rowOff>
    </xdr:from>
    <xdr:to>
      <xdr:col>72</xdr:col>
      <xdr:colOff>73025</xdr:colOff>
      <xdr:row>31</xdr:row>
      <xdr:rowOff>31186</xdr:rowOff>
    </xdr:to>
    <xdr:cxnSp macro="">
      <xdr:nvCxnSpPr>
        <xdr:cNvPr id="148" name="直線コネクタ 147">
          <a:extLst>
            <a:ext uri="{FF2B5EF4-FFF2-40B4-BE49-F238E27FC236}">
              <a16:creationId xmlns:a16="http://schemas.microsoft.com/office/drawing/2014/main" id="{319EC784-A933-40F8-828A-24B8D8AF4A28}"/>
            </a:ext>
          </a:extLst>
        </xdr:cNvPr>
        <xdr:cNvCxnSpPr/>
      </xdr:nvCxnSpPr>
      <xdr:spPr>
        <a:xfrm flipV="1">
          <a:off x="13322300" y="5327064"/>
          <a:ext cx="762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27115</xdr:rowOff>
    </xdr:from>
    <xdr:to>
      <xdr:col>64</xdr:col>
      <xdr:colOff>123825</xdr:colOff>
      <xdr:row>32</xdr:row>
      <xdr:rowOff>128715</xdr:rowOff>
    </xdr:to>
    <xdr:sp macro="" textlink="">
      <xdr:nvSpPr>
        <xdr:cNvPr id="149" name="楕円 148">
          <a:extLst>
            <a:ext uri="{FF2B5EF4-FFF2-40B4-BE49-F238E27FC236}">
              <a16:creationId xmlns:a16="http://schemas.microsoft.com/office/drawing/2014/main" id="{25D4C8ED-BC75-4663-90D5-82B327798680}"/>
            </a:ext>
          </a:extLst>
        </xdr:cNvPr>
        <xdr:cNvSpPr/>
      </xdr:nvSpPr>
      <xdr:spPr>
        <a:xfrm>
          <a:off x="12509500" y="551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31186</xdr:rowOff>
    </xdr:from>
    <xdr:to>
      <xdr:col>68</xdr:col>
      <xdr:colOff>73025</xdr:colOff>
      <xdr:row>32</xdr:row>
      <xdr:rowOff>77915</xdr:rowOff>
    </xdr:to>
    <xdr:cxnSp macro="">
      <xdr:nvCxnSpPr>
        <xdr:cNvPr id="150" name="直線コネクタ 149">
          <a:extLst>
            <a:ext uri="{FF2B5EF4-FFF2-40B4-BE49-F238E27FC236}">
              <a16:creationId xmlns:a16="http://schemas.microsoft.com/office/drawing/2014/main" id="{7D492BCB-3103-46B6-9F4B-AD547E97542A}"/>
            </a:ext>
          </a:extLst>
        </xdr:cNvPr>
        <xdr:cNvCxnSpPr/>
      </xdr:nvCxnSpPr>
      <xdr:spPr>
        <a:xfrm flipV="1">
          <a:off x="12560300" y="5346136"/>
          <a:ext cx="762000" cy="2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55182</xdr:rowOff>
    </xdr:from>
    <xdr:to>
      <xdr:col>60</xdr:col>
      <xdr:colOff>123825</xdr:colOff>
      <xdr:row>32</xdr:row>
      <xdr:rowOff>156782</xdr:rowOff>
    </xdr:to>
    <xdr:sp macro="" textlink="">
      <xdr:nvSpPr>
        <xdr:cNvPr id="151" name="楕円 150">
          <a:extLst>
            <a:ext uri="{FF2B5EF4-FFF2-40B4-BE49-F238E27FC236}">
              <a16:creationId xmlns:a16="http://schemas.microsoft.com/office/drawing/2014/main" id="{B217924F-8D8C-42D7-90D4-EFBA450B6F63}"/>
            </a:ext>
          </a:extLst>
        </xdr:cNvPr>
        <xdr:cNvSpPr/>
      </xdr:nvSpPr>
      <xdr:spPr>
        <a:xfrm>
          <a:off x="11747500" y="554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77915</xdr:rowOff>
    </xdr:from>
    <xdr:to>
      <xdr:col>64</xdr:col>
      <xdr:colOff>73025</xdr:colOff>
      <xdr:row>32</xdr:row>
      <xdr:rowOff>105982</xdr:rowOff>
    </xdr:to>
    <xdr:cxnSp macro="">
      <xdr:nvCxnSpPr>
        <xdr:cNvPr id="152" name="直線コネクタ 151">
          <a:extLst>
            <a:ext uri="{FF2B5EF4-FFF2-40B4-BE49-F238E27FC236}">
              <a16:creationId xmlns:a16="http://schemas.microsoft.com/office/drawing/2014/main" id="{DF2F3525-2152-4376-969C-72407A7E2042}"/>
            </a:ext>
          </a:extLst>
        </xdr:cNvPr>
        <xdr:cNvCxnSpPr/>
      </xdr:nvCxnSpPr>
      <xdr:spPr>
        <a:xfrm flipV="1">
          <a:off x="11798300" y="5564315"/>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9C4429C0-9FF5-462D-BE05-9B4A28A0D36E}"/>
            </a:ext>
          </a:extLst>
        </xdr:cNvPr>
        <xdr:cNvSpPr txBox="1"/>
      </xdr:nvSpPr>
      <xdr:spPr>
        <a:xfrm>
          <a:off x="13836727" y="493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442838DB-820B-4A2F-A964-608FF324E873}"/>
            </a:ext>
          </a:extLst>
        </xdr:cNvPr>
        <xdr:cNvSpPr txBox="1"/>
      </xdr:nvSpPr>
      <xdr:spPr>
        <a:xfrm>
          <a:off x="13087427" y="48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49DB41E1-37F5-4AA1-85FA-06218D116849}"/>
            </a:ext>
          </a:extLst>
        </xdr:cNvPr>
        <xdr:cNvSpPr txBox="1"/>
      </xdr:nvSpPr>
      <xdr:spPr>
        <a:xfrm>
          <a:off x="12325427" y="50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A4D1186A-DDDF-41E5-935C-7F401C61A517}"/>
            </a:ext>
          </a:extLst>
        </xdr:cNvPr>
        <xdr:cNvSpPr txBox="1"/>
      </xdr:nvSpPr>
      <xdr:spPr>
        <a:xfrm>
          <a:off x="11563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54041</xdr:rowOff>
    </xdr:from>
    <xdr:ext cx="469744" cy="259045"/>
    <xdr:sp macro="" textlink="">
      <xdr:nvSpPr>
        <xdr:cNvPr id="157" name="n_1mainValue債務償還比率">
          <a:extLst>
            <a:ext uri="{FF2B5EF4-FFF2-40B4-BE49-F238E27FC236}">
              <a16:creationId xmlns:a16="http://schemas.microsoft.com/office/drawing/2014/main" id="{51E68234-07E6-4A8C-8D67-117E65F5DC42}"/>
            </a:ext>
          </a:extLst>
        </xdr:cNvPr>
        <xdr:cNvSpPr txBox="1"/>
      </xdr:nvSpPr>
      <xdr:spPr>
        <a:xfrm>
          <a:off x="13836727" y="53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73113</xdr:rowOff>
    </xdr:from>
    <xdr:ext cx="469744" cy="259045"/>
    <xdr:sp macro="" textlink="">
      <xdr:nvSpPr>
        <xdr:cNvPr id="158" name="n_2mainValue債務償還比率">
          <a:extLst>
            <a:ext uri="{FF2B5EF4-FFF2-40B4-BE49-F238E27FC236}">
              <a16:creationId xmlns:a16="http://schemas.microsoft.com/office/drawing/2014/main" id="{E2E4B685-6E88-4412-A597-A4D46879E30D}"/>
            </a:ext>
          </a:extLst>
        </xdr:cNvPr>
        <xdr:cNvSpPr txBox="1"/>
      </xdr:nvSpPr>
      <xdr:spPr>
        <a:xfrm>
          <a:off x="13087427" y="538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119842</xdr:rowOff>
    </xdr:from>
    <xdr:ext cx="469744" cy="259045"/>
    <xdr:sp macro="" textlink="">
      <xdr:nvSpPr>
        <xdr:cNvPr id="159" name="n_3mainValue債務償還比率">
          <a:extLst>
            <a:ext uri="{FF2B5EF4-FFF2-40B4-BE49-F238E27FC236}">
              <a16:creationId xmlns:a16="http://schemas.microsoft.com/office/drawing/2014/main" id="{EBE26173-C0B6-4A24-B2C1-3C7E880FE931}"/>
            </a:ext>
          </a:extLst>
        </xdr:cNvPr>
        <xdr:cNvSpPr txBox="1"/>
      </xdr:nvSpPr>
      <xdr:spPr>
        <a:xfrm>
          <a:off x="12325427" y="560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147909</xdr:rowOff>
    </xdr:from>
    <xdr:ext cx="469744" cy="259045"/>
    <xdr:sp macro="" textlink="">
      <xdr:nvSpPr>
        <xdr:cNvPr id="160" name="n_4mainValue債務償還比率">
          <a:extLst>
            <a:ext uri="{FF2B5EF4-FFF2-40B4-BE49-F238E27FC236}">
              <a16:creationId xmlns:a16="http://schemas.microsoft.com/office/drawing/2014/main" id="{2176AA1B-AEAD-4C45-B413-A1B1F6D4D520}"/>
            </a:ext>
          </a:extLst>
        </xdr:cNvPr>
        <xdr:cNvSpPr txBox="1"/>
      </xdr:nvSpPr>
      <xdr:spPr>
        <a:xfrm>
          <a:off x="11563427" y="563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0FE5482-3E6B-454E-82B1-85C478C4DEA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5928B94-5FBE-4B00-8A9C-7FFEA65E26D8}"/>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820B44E-DD08-4984-B79F-026EDCB15738}"/>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F2D765B-A75C-443F-B2D5-A8D006C3BEE9}"/>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41DFC2A-1ED1-450C-92EF-D79A3C48AD6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BA4849FF-7327-41D1-93C3-1E98B25FB507}"/>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BA1B5C-31AE-4A7A-BE0C-8FC30C89CC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3AF7791-BFC5-415E-A8D9-931F08461EC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63A9AC-7B91-4A36-B58F-98063F70585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113306F-F3D8-4F87-92A5-DC78622F42B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9125605-0CFB-452B-9E0D-9A5CAA2828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F34ADD8-10A7-4641-ADF4-7A05CE6278F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E86A2B-A811-48A6-88D1-C7DCEF07BCB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DF722E7-82E4-4EB8-92F8-87E8A11D445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7954728-9058-4C1A-8E77-50CC172D261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FFD4C83-D24D-4785-B5C8-BFBCB0772B0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30,739
30,298
132.65
23,413,048
22,244,508
1,012,431
11,860,640
22,928,242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8538A9-B42A-4497-B30A-F96CC90B2BB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D3DE70-4B36-4151-877D-E6A499ECD88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869AB5-C62D-45B3-ACD0-6DA8E3B62EF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5D721F-BB2A-4115-9BA1-1725B04317A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031064-493F-4095-8F2E-4C76FDF05E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645A0EC-33F8-40DF-B578-4EBD589C993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699B92-07ED-4E67-9427-787C8BCA6C2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F6AD9F2-DC10-4E15-A27C-E52FE0E5A7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EBC5A9-F47D-4628-A848-7B67C5A8FA7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A5DB18D-1C66-4E8E-A1BE-E1EF3A9E07E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C67CD3-251F-4423-A346-1E080D1B9D5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3182EBE-3AFB-4BF0-B995-42788E0E129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58BF80-9542-4E4E-AD67-93EC2E362E8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37A70F-4749-46D6-A948-FAD98F7857C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384275-D2BA-450F-919C-CC02BCF140A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A954E3-86AC-4FE4-BC65-F5F3D5F8F3D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87B0C8-82C6-4AA0-BD8C-D2EFB6155EA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CD11A0-C5B1-40E2-9749-65B9A3A6771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44691A0-5302-4211-8E05-E72F2C7851E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3B44AB8-9A2D-45F8-965E-19D868B8D7C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D32B3B-1DF2-4AC0-897F-F5D7A161D7E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DF34EE2-7754-4895-9224-5950BF37069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452FBCB-3C97-4DCD-9335-FBC0A169584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D388C14-8841-4EDE-84DE-53A24FFDD8C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6CE73D0-D22D-4D56-9884-954E2B02F09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E289E9-8F38-454A-AC1E-5F2EB1B13CE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971538B-9D5E-4660-9B07-E9BBD07BBB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42C344-6E6F-4C46-8CA9-0D34D40590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63A587-AE89-4421-9F46-AE51CBF6FFB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1978D3-111D-48A3-9155-4CACEAA9FC9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0C6727F-73BD-49F8-A69B-55EC566D7F0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D4E3092-1C22-419E-B5E7-FF970FD9E7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CBCFBC5-4BEE-4F09-8FCA-FEEA4A2AACA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DA74ACD-67A9-42DC-AEC8-C445AAF80C6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8F777B1-58D7-40AC-A72B-6BBF9040724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B75051F-9B34-4131-B066-97410A022C7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A3CD1C8-BC54-4855-B8A7-EDFD28E457E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AFE5143-CEF8-45E6-8872-85CEFF31B40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C7F15D7-8F6B-4977-9C4E-19D0708CC83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80A6AE3-1563-4954-B9C9-A278CC25EDB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8A3B2B3-1E27-4128-86BA-19AE7AE977B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E00C928-235E-40D8-A98C-7C74CF9835F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AB58250-2372-4E9E-B125-56AA1B51A81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135B8E7-2C4B-4317-84C8-5BDA96FB149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464BD5C-5A32-49E4-8FDC-6D148C83B50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F99C5CB5-4BB9-42E0-A1C5-D9B743F925DB}"/>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44AE6EAB-BC15-4A57-B35E-AC41ECA2D37A}"/>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89F37BC6-5184-4C03-AD86-20C61BEB4E83}"/>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1708431-0D9C-46EB-B8BA-AE31B37EACEC}"/>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120C7A96-8D33-4D99-BCB6-389CC4036572}"/>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17D5B4AE-D3A9-4BAB-A198-33733AD8725C}"/>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74CFC668-791F-4BBF-8ED8-03FF9180C7FC}"/>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B2D996C7-CCCE-40CC-A574-D63EE964476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225C0A53-D25F-41A5-8D99-A5B8A24FF12F}"/>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FF208CDA-201E-44FF-8EC8-F5B650EF8FF4}"/>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2C33F46C-036C-4579-8749-5118AD07E673}"/>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72BD369-0582-450E-85AB-FFCC0BF0202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8620B5-D7FD-49B5-942B-E1DCD127DD8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D2D859C-B773-4837-B4E6-7C348EED68C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3180BC4-6F21-484A-8B62-BEAC4823834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ADED583-0E87-4B46-BF76-BF041A60626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73" name="楕円 72">
          <a:extLst>
            <a:ext uri="{FF2B5EF4-FFF2-40B4-BE49-F238E27FC236}">
              <a16:creationId xmlns:a16="http://schemas.microsoft.com/office/drawing/2014/main" id="{A948534B-5569-49AA-8411-86B7EA707CFD}"/>
            </a:ext>
          </a:extLst>
        </xdr:cNvPr>
        <xdr:cNvSpPr/>
      </xdr:nvSpPr>
      <xdr:spPr>
        <a:xfrm>
          <a:off x="4584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170197</xdr:rowOff>
    </xdr:from>
    <xdr:ext cx="405111" cy="259045"/>
    <xdr:sp macro="" textlink="">
      <xdr:nvSpPr>
        <xdr:cNvPr id="74" name="【道路】&#10;有形固定資産減価償却率該当値テキスト">
          <a:extLst>
            <a:ext uri="{FF2B5EF4-FFF2-40B4-BE49-F238E27FC236}">
              <a16:creationId xmlns:a16="http://schemas.microsoft.com/office/drawing/2014/main" id="{E79904EA-1836-45A7-881C-B350922089CF}"/>
            </a:ext>
          </a:extLst>
        </xdr:cNvPr>
        <xdr:cNvSpPr txBox="1"/>
      </xdr:nvSpPr>
      <xdr:spPr>
        <a:xfrm>
          <a:off x="4673600"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130175</xdr:rowOff>
    </xdr:from>
    <xdr:to>
      <xdr:col>20</xdr:col>
      <xdr:colOff>38100</xdr:colOff>
      <xdr:row>38</xdr:row>
      <xdr:rowOff>60325</xdr:rowOff>
    </xdr:to>
    <xdr:sp macro="" textlink="">
      <xdr:nvSpPr>
        <xdr:cNvPr id="75" name="楕円 74">
          <a:extLst>
            <a:ext uri="{FF2B5EF4-FFF2-40B4-BE49-F238E27FC236}">
              <a16:creationId xmlns:a16="http://schemas.microsoft.com/office/drawing/2014/main" id="{C9DE3193-24D1-42FD-A513-5D9204F4B1B5}"/>
            </a:ext>
          </a:extLst>
        </xdr:cNvPr>
        <xdr:cNvSpPr/>
      </xdr:nvSpPr>
      <xdr:spPr>
        <a:xfrm>
          <a:off x="3746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xdr:rowOff>
    </xdr:from>
    <xdr:to>
      <xdr:col>24</xdr:col>
      <xdr:colOff>63500</xdr:colOff>
      <xdr:row>38</xdr:row>
      <xdr:rowOff>26670</xdr:rowOff>
    </xdr:to>
    <xdr:cxnSp macro="">
      <xdr:nvCxnSpPr>
        <xdr:cNvPr id="76" name="直線コネクタ 75">
          <a:extLst>
            <a:ext uri="{FF2B5EF4-FFF2-40B4-BE49-F238E27FC236}">
              <a16:creationId xmlns:a16="http://schemas.microsoft.com/office/drawing/2014/main" id="{3A3CE020-1AD7-419F-A913-D11CE2ADB87A}"/>
            </a:ext>
          </a:extLst>
        </xdr:cNvPr>
        <xdr:cNvCxnSpPr/>
      </xdr:nvCxnSpPr>
      <xdr:spPr>
        <a:xfrm>
          <a:off x="3797300" y="65246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107315</xdr:rowOff>
    </xdr:from>
    <xdr:to>
      <xdr:col>15</xdr:col>
      <xdr:colOff>101600</xdr:colOff>
      <xdr:row>38</xdr:row>
      <xdr:rowOff>37465</xdr:rowOff>
    </xdr:to>
    <xdr:sp macro="" textlink="">
      <xdr:nvSpPr>
        <xdr:cNvPr id="77" name="楕円 76">
          <a:extLst>
            <a:ext uri="{FF2B5EF4-FFF2-40B4-BE49-F238E27FC236}">
              <a16:creationId xmlns:a16="http://schemas.microsoft.com/office/drawing/2014/main" id="{BAE4AEDD-D103-4A3D-9D80-6A2A1327D2DC}"/>
            </a:ext>
          </a:extLst>
        </xdr:cNvPr>
        <xdr:cNvSpPr/>
      </xdr:nvSpPr>
      <xdr:spPr>
        <a:xfrm>
          <a:off x="2857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158115</xdr:rowOff>
    </xdr:from>
    <xdr:to>
      <xdr:col>19</xdr:col>
      <xdr:colOff>177800</xdr:colOff>
      <xdr:row>38</xdr:row>
      <xdr:rowOff>9525</xdr:rowOff>
    </xdr:to>
    <xdr:cxnSp macro="">
      <xdr:nvCxnSpPr>
        <xdr:cNvPr id="78" name="直線コネクタ 77">
          <a:extLst>
            <a:ext uri="{FF2B5EF4-FFF2-40B4-BE49-F238E27FC236}">
              <a16:creationId xmlns:a16="http://schemas.microsoft.com/office/drawing/2014/main" id="{A6C6C73F-0323-4669-BA1C-79BC55CEAC71}"/>
            </a:ext>
          </a:extLst>
        </xdr:cNvPr>
        <xdr:cNvCxnSpPr/>
      </xdr:nvCxnSpPr>
      <xdr:spPr>
        <a:xfrm>
          <a:off x="2908300" y="65017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90170</xdr:rowOff>
    </xdr:from>
    <xdr:to>
      <xdr:col>10</xdr:col>
      <xdr:colOff>165100</xdr:colOff>
      <xdr:row>38</xdr:row>
      <xdr:rowOff>20320</xdr:rowOff>
    </xdr:to>
    <xdr:sp macro="" textlink="">
      <xdr:nvSpPr>
        <xdr:cNvPr id="79" name="楕円 78">
          <a:extLst>
            <a:ext uri="{FF2B5EF4-FFF2-40B4-BE49-F238E27FC236}">
              <a16:creationId xmlns:a16="http://schemas.microsoft.com/office/drawing/2014/main" id="{B00D3D4A-6CC4-4F9D-987E-DC75063A2420}"/>
            </a:ext>
          </a:extLst>
        </xdr:cNvPr>
        <xdr:cNvSpPr/>
      </xdr:nvSpPr>
      <xdr:spPr>
        <a:xfrm>
          <a:off x="1968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140970</xdr:rowOff>
    </xdr:from>
    <xdr:to>
      <xdr:col>15</xdr:col>
      <xdr:colOff>50800</xdr:colOff>
      <xdr:row>37</xdr:row>
      <xdr:rowOff>158115</xdr:rowOff>
    </xdr:to>
    <xdr:cxnSp macro="">
      <xdr:nvCxnSpPr>
        <xdr:cNvPr id="80" name="直線コネクタ 79">
          <a:extLst>
            <a:ext uri="{FF2B5EF4-FFF2-40B4-BE49-F238E27FC236}">
              <a16:creationId xmlns:a16="http://schemas.microsoft.com/office/drawing/2014/main" id="{92534F32-B81F-4ECC-B918-D96E6CBFF5DD}"/>
            </a:ext>
          </a:extLst>
        </xdr:cNvPr>
        <xdr:cNvCxnSpPr/>
      </xdr:nvCxnSpPr>
      <xdr:spPr>
        <a:xfrm>
          <a:off x="2019300" y="64846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65405</xdr:rowOff>
    </xdr:from>
    <xdr:to>
      <xdr:col>6</xdr:col>
      <xdr:colOff>38100</xdr:colOff>
      <xdr:row>37</xdr:row>
      <xdr:rowOff>167005</xdr:rowOff>
    </xdr:to>
    <xdr:sp macro="" textlink="">
      <xdr:nvSpPr>
        <xdr:cNvPr id="81" name="楕円 80">
          <a:extLst>
            <a:ext uri="{FF2B5EF4-FFF2-40B4-BE49-F238E27FC236}">
              <a16:creationId xmlns:a16="http://schemas.microsoft.com/office/drawing/2014/main" id="{BCC1151B-0B28-4675-9E96-6CDF33655873}"/>
            </a:ext>
          </a:extLst>
        </xdr:cNvPr>
        <xdr:cNvSpPr/>
      </xdr:nvSpPr>
      <xdr:spPr>
        <a:xfrm>
          <a:off x="1079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116205</xdr:rowOff>
    </xdr:from>
    <xdr:to>
      <xdr:col>10</xdr:col>
      <xdr:colOff>114300</xdr:colOff>
      <xdr:row>37</xdr:row>
      <xdr:rowOff>140970</xdr:rowOff>
    </xdr:to>
    <xdr:cxnSp macro="">
      <xdr:nvCxnSpPr>
        <xdr:cNvPr id="82" name="直線コネクタ 81">
          <a:extLst>
            <a:ext uri="{FF2B5EF4-FFF2-40B4-BE49-F238E27FC236}">
              <a16:creationId xmlns:a16="http://schemas.microsoft.com/office/drawing/2014/main" id="{FF4AF11C-4197-4AFC-B90C-249E1509339E}"/>
            </a:ext>
          </a:extLst>
        </xdr:cNvPr>
        <xdr:cNvCxnSpPr/>
      </xdr:nvCxnSpPr>
      <xdr:spPr>
        <a:xfrm>
          <a:off x="1130300" y="64598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D13CCAAA-F48D-4BA4-B83B-1F536E7B25C3}"/>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8BA1C062-0184-4E34-B6F1-896F7E69EF2F}"/>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48D9CE5D-996B-4BE7-B84A-45FDB2002673}"/>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67C75EEA-88E8-46AB-A4D1-25E0C808DFB2}"/>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76852</xdr:rowOff>
    </xdr:from>
    <xdr:ext cx="405111" cy="259045"/>
    <xdr:sp macro="" textlink="">
      <xdr:nvSpPr>
        <xdr:cNvPr id="87" name="n_1mainValue【道路】&#10;有形固定資産減価償却率">
          <a:extLst>
            <a:ext uri="{FF2B5EF4-FFF2-40B4-BE49-F238E27FC236}">
              <a16:creationId xmlns:a16="http://schemas.microsoft.com/office/drawing/2014/main" id="{E5788EDF-4D51-432F-B571-A118B1A811BE}"/>
            </a:ext>
          </a:extLst>
        </xdr:cNvPr>
        <xdr:cNvSpPr txBox="1"/>
      </xdr:nvSpPr>
      <xdr:spPr>
        <a:xfrm>
          <a:off x="3582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8" name="n_2mainValue【道路】&#10;有形固定資産減価償却率">
          <a:extLst>
            <a:ext uri="{FF2B5EF4-FFF2-40B4-BE49-F238E27FC236}">
              <a16:creationId xmlns:a16="http://schemas.microsoft.com/office/drawing/2014/main" id="{9EB8E3EC-B59D-4713-A2B0-1354B6B6A6DB}"/>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36847</xdr:rowOff>
    </xdr:from>
    <xdr:ext cx="405111" cy="259045"/>
    <xdr:sp macro="" textlink="">
      <xdr:nvSpPr>
        <xdr:cNvPr id="89" name="n_3mainValue【道路】&#10;有形固定資産減価償却率">
          <a:extLst>
            <a:ext uri="{FF2B5EF4-FFF2-40B4-BE49-F238E27FC236}">
              <a16:creationId xmlns:a16="http://schemas.microsoft.com/office/drawing/2014/main" id="{CE26FD45-60BF-4C81-A138-8AC5E9375AF0}"/>
            </a:ext>
          </a:extLst>
        </xdr:cNvPr>
        <xdr:cNvSpPr txBox="1"/>
      </xdr:nvSpPr>
      <xdr:spPr>
        <a:xfrm>
          <a:off x="1816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90" name="n_4mainValue【道路】&#10;有形固定資産減価償却率">
          <a:extLst>
            <a:ext uri="{FF2B5EF4-FFF2-40B4-BE49-F238E27FC236}">
              <a16:creationId xmlns:a16="http://schemas.microsoft.com/office/drawing/2014/main" id="{AB0858C2-5BFD-4536-BC79-F104620CE411}"/>
            </a:ext>
          </a:extLst>
        </xdr:cNvPr>
        <xdr:cNvSpPr txBox="1"/>
      </xdr:nvSpPr>
      <xdr:spPr>
        <a:xfrm>
          <a:off x="927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D00452A-0DF9-4F5E-BC20-810C1E5A42A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221E481-0502-44C6-8011-4918A368628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F48104B-BAC6-4157-9786-19030DFED49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1139853-8E0E-4859-9405-1871F8F5B01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3358DB9-1CC1-4820-AC20-E919BCB5048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23DF91E-304F-4973-8B6B-5511211B271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DD304F3-F770-4064-86EA-E07B1876AD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4E4ACCA-5F53-4552-8149-D9912FAD555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CC5069F-DA1D-43A2-AA7E-8FCF97AA7B3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A196C64-B296-4177-9584-2037E987A5A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0687836-7184-418D-A4F3-57DD6E43E10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849ADA1-5E96-40A6-A1B2-8900B481CE7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762F8F7-CAEA-4C55-A188-E11310A10AA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0752736-B4D9-4BAE-8B2B-20F58EF62B5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94BA12A-6FFE-43BF-8631-16AB9E463FA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FEC5253-1374-4F49-8826-E43FF256340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05CE987-D220-4E6E-8582-95C9DCEE477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9C9CC5F-6145-44E8-9C25-1D2281E5A6F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FC44B24-8EA8-411C-9EFE-38759B9CD0D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C3280B69-91DC-4568-A305-B0D054AEC25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BAECA7F-48DC-46BE-A10D-3D366BA0AC2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77E81C8-4A97-497A-B469-2390B23BB6A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D65D221-49C3-4027-9211-EC70D9B9A2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16D99CB8-A15D-4472-BCD1-54FB5FB869C9}"/>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3A6A5B89-B0A6-4DD4-B3AA-659D4EC5DAC8}"/>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78D69A52-76A5-46BB-89E0-D8B6F4DF6046}"/>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551267C8-784C-43BD-9DEB-97BA44A8F732}"/>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A189BE3D-DFF4-45E5-A5D2-7E137870D8B6}"/>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2575790A-4CE5-4B21-A37F-DD4895DA0FF6}"/>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71A28E0D-AB10-444B-95CB-0EBDBA949C2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7CE06587-C63D-4601-8856-70FDDC5F5C89}"/>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E21582DF-18D7-4EED-85BD-764605E8CE25}"/>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1FF547A4-2E76-4822-AAAE-13AD052D3075}"/>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02836B45-E0FD-42EC-94F1-16691D3C9AEE}"/>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8DBEC88-0A6C-4E18-B06D-A526F7DFE75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6856478-0BF4-4487-900C-C0F1DE16758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9B33809-1CA6-4009-8008-DF53486DDB9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48532C9-9F7B-4813-99F7-FC7174979A6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0718A1E-EE0D-49A7-8A66-4AC850AEFA9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48622</xdr:rowOff>
    </xdr:from>
    <xdr:to>
      <xdr:col>55</xdr:col>
      <xdr:colOff>50800</xdr:colOff>
      <xdr:row>40</xdr:row>
      <xdr:rowOff>150222</xdr:rowOff>
    </xdr:to>
    <xdr:sp macro="" textlink="">
      <xdr:nvSpPr>
        <xdr:cNvPr id="130" name="楕円 129">
          <a:extLst>
            <a:ext uri="{FF2B5EF4-FFF2-40B4-BE49-F238E27FC236}">
              <a16:creationId xmlns:a16="http://schemas.microsoft.com/office/drawing/2014/main" id="{415CF16D-0D6D-4F08-BC0F-6D6A50BD514C}"/>
            </a:ext>
          </a:extLst>
        </xdr:cNvPr>
        <xdr:cNvSpPr/>
      </xdr:nvSpPr>
      <xdr:spPr>
        <a:xfrm>
          <a:off x="10426700" y="69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27049</xdr:rowOff>
    </xdr:from>
    <xdr:ext cx="534377" cy="259045"/>
    <xdr:sp macro="" textlink="">
      <xdr:nvSpPr>
        <xdr:cNvPr id="131" name="【道路】&#10;一人当たり延長該当値テキスト">
          <a:extLst>
            <a:ext uri="{FF2B5EF4-FFF2-40B4-BE49-F238E27FC236}">
              <a16:creationId xmlns:a16="http://schemas.microsoft.com/office/drawing/2014/main" id="{8255D28C-DC9E-424C-BBB7-1B01A6DC5011}"/>
            </a:ext>
          </a:extLst>
        </xdr:cNvPr>
        <xdr:cNvSpPr txBox="1"/>
      </xdr:nvSpPr>
      <xdr:spPr>
        <a:xfrm>
          <a:off x="10515600" y="688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53689</xdr:rowOff>
    </xdr:from>
    <xdr:to>
      <xdr:col>50</xdr:col>
      <xdr:colOff>165100</xdr:colOff>
      <xdr:row>40</xdr:row>
      <xdr:rowOff>155289</xdr:rowOff>
    </xdr:to>
    <xdr:sp macro="" textlink="">
      <xdr:nvSpPr>
        <xdr:cNvPr id="132" name="楕円 131">
          <a:extLst>
            <a:ext uri="{FF2B5EF4-FFF2-40B4-BE49-F238E27FC236}">
              <a16:creationId xmlns:a16="http://schemas.microsoft.com/office/drawing/2014/main" id="{9EDB01A8-38EC-40D9-ACFC-643B9EEB5E8A}"/>
            </a:ext>
          </a:extLst>
        </xdr:cNvPr>
        <xdr:cNvSpPr/>
      </xdr:nvSpPr>
      <xdr:spPr>
        <a:xfrm>
          <a:off x="9588500" y="691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99422</xdr:rowOff>
    </xdr:from>
    <xdr:to>
      <xdr:col>55</xdr:col>
      <xdr:colOff>0</xdr:colOff>
      <xdr:row>40</xdr:row>
      <xdr:rowOff>104489</xdr:rowOff>
    </xdr:to>
    <xdr:cxnSp macro="">
      <xdr:nvCxnSpPr>
        <xdr:cNvPr id="133" name="直線コネクタ 132">
          <a:extLst>
            <a:ext uri="{FF2B5EF4-FFF2-40B4-BE49-F238E27FC236}">
              <a16:creationId xmlns:a16="http://schemas.microsoft.com/office/drawing/2014/main" id="{02697874-6E87-4321-958A-6F8BF57CECDA}"/>
            </a:ext>
          </a:extLst>
        </xdr:cNvPr>
        <xdr:cNvCxnSpPr/>
      </xdr:nvCxnSpPr>
      <xdr:spPr>
        <a:xfrm flipV="1">
          <a:off x="9639300" y="6957422"/>
          <a:ext cx="8382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59099</xdr:rowOff>
    </xdr:from>
    <xdr:to>
      <xdr:col>46</xdr:col>
      <xdr:colOff>38100</xdr:colOff>
      <xdr:row>40</xdr:row>
      <xdr:rowOff>160699</xdr:rowOff>
    </xdr:to>
    <xdr:sp macro="" textlink="">
      <xdr:nvSpPr>
        <xdr:cNvPr id="134" name="楕円 133">
          <a:extLst>
            <a:ext uri="{FF2B5EF4-FFF2-40B4-BE49-F238E27FC236}">
              <a16:creationId xmlns:a16="http://schemas.microsoft.com/office/drawing/2014/main" id="{24135BA8-A662-4FE8-B3E5-36C9FF96EC92}"/>
            </a:ext>
          </a:extLst>
        </xdr:cNvPr>
        <xdr:cNvSpPr/>
      </xdr:nvSpPr>
      <xdr:spPr>
        <a:xfrm>
          <a:off x="8699500" y="69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104489</xdr:rowOff>
    </xdr:from>
    <xdr:to>
      <xdr:col>50</xdr:col>
      <xdr:colOff>114300</xdr:colOff>
      <xdr:row>40</xdr:row>
      <xdr:rowOff>109899</xdr:rowOff>
    </xdr:to>
    <xdr:cxnSp macro="">
      <xdr:nvCxnSpPr>
        <xdr:cNvPr id="135" name="直線コネクタ 134">
          <a:extLst>
            <a:ext uri="{FF2B5EF4-FFF2-40B4-BE49-F238E27FC236}">
              <a16:creationId xmlns:a16="http://schemas.microsoft.com/office/drawing/2014/main" id="{FDE9A718-0D12-43BB-9A1A-0158AE1F2AAD}"/>
            </a:ext>
          </a:extLst>
        </xdr:cNvPr>
        <xdr:cNvCxnSpPr/>
      </xdr:nvCxnSpPr>
      <xdr:spPr>
        <a:xfrm flipV="1">
          <a:off x="8750300" y="696248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64815</xdr:rowOff>
    </xdr:from>
    <xdr:to>
      <xdr:col>41</xdr:col>
      <xdr:colOff>101600</xdr:colOff>
      <xdr:row>40</xdr:row>
      <xdr:rowOff>166415</xdr:rowOff>
    </xdr:to>
    <xdr:sp macro="" textlink="">
      <xdr:nvSpPr>
        <xdr:cNvPr id="136" name="楕円 135">
          <a:extLst>
            <a:ext uri="{FF2B5EF4-FFF2-40B4-BE49-F238E27FC236}">
              <a16:creationId xmlns:a16="http://schemas.microsoft.com/office/drawing/2014/main" id="{1F9C5396-BCF0-43B7-BD76-E649FA16BB68}"/>
            </a:ext>
          </a:extLst>
        </xdr:cNvPr>
        <xdr:cNvSpPr/>
      </xdr:nvSpPr>
      <xdr:spPr>
        <a:xfrm>
          <a:off x="7810500" y="69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109899</xdr:rowOff>
    </xdr:from>
    <xdr:to>
      <xdr:col>45</xdr:col>
      <xdr:colOff>177800</xdr:colOff>
      <xdr:row>40</xdr:row>
      <xdr:rowOff>115615</xdr:rowOff>
    </xdr:to>
    <xdr:cxnSp macro="">
      <xdr:nvCxnSpPr>
        <xdr:cNvPr id="137" name="直線コネクタ 136">
          <a:extLst>
            <a:ext uri="{FF2B5EF4-FFF2-40B4-BE49-F238E27FC236}">
              <a16:creationId xmlns:a16="http://schemas.microsoft.com/office/drawing/2014/main" id="{CE9B95BA-7556-40C9-A55C-855D624628C7}"/>
            </a:ext>
          </a:extLst>
        </xdr:cNvPr>
        <xdr:cNvCxnSpPr/>
      </xdr:nvCxnSpPr>
      <xdr:spPr>
        <a:xfrm flipV="1">
          <a:off x="7861300" y="696789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62052</xdr:rowOff>
    </xdr:from>
    <xdr:to>
      <xdr:col>36</xdr:col>
      <xdr:colOff>165100</xdr:colOff>
      <xdr:row>40</xdr:row>
      <xdr:rowOff>163652</xdr:rowOff>
    </xdr:to>
    <xdr:sp macro="" textlink="">
      <xdr:nvSpPr>
        <xdr:cNvPr id="138" name="楕円 137">
          <a:extLst>
            <a:ext uri="{FF2B5EF4-FFF2-40B4-BE49-F238E27FC236}">
              <a16:creationId xmlns:a16="http://schemas.microsoft.com/office/drawing/2014/main" id="{04D26CBE-24A6-4A88-B21A-F4B5DE3F1D1A}"/>
            </a:ext>
          </a:extLst>
        </xdr:cNvPr>
        <xdr:cNvSpPr/>
      </xdr:nvSpPr>
      <xdr:spPr>
        <a:xfrm>
          <a:off x="6921500" y="692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112852</xdr:rowOff>
    </xdr:from>
    <xdr:to>
      <xdr:col>41</xdr:col>
      <xdr:colOff>50800</xdr:colOff>
      <xdr:row>40</xdr:row>
      <xdr:rowOff>115615</xdr:rowOff>
    </xdr:to>
    <xdr:cxnSp macro="">
      <xdr:nvCxnSpPr>
        <xdr:cNvPr id="139" name="直線コネクタ 138">
          <a:extLst>
            <a:ext uri="{FF2B5EF4-FFF2-40B4-BE49-F238E27FC236}">
              <a16:creationId xmlns:a16="http://schemas.microsoft.com/office/drawing/2014/main" id="{A7A94F94-EBC7-4498-9BDC-8598B806C78E}"/>
            </a:ext>
          </a:extLst>
        </xdr:cNvPr>
        <xdr:cNvCxnSpPr/>
      </xdr:nvCxnSpPr>
      <xdr:spPr>
        <a:xfrm>
          <a:off x="6972300" y="6970852"/>
          <a:ext cx="889000"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18800F6D-7ED1-4A8D-A897-E3E087351F31}"/>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B08A1C85-5057-40E3-AD96-A19FC1EE213C}"/>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D93EA564-E34A-451D-A223-533B2CAE0DA1}"/>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2B874699-2271-4A67-BCC2-6EE778ECF656}"/>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146416</xdr:rowOff>
    </xdr:from>
    <xdr:ext cx="534377" cy="259045"/>
    <xdr:sp macro="" textlink="">
      <xdr:nvSpPr>
        <xdr:cNvPr id="144" name="n_1mainValue【道路】&#10;一人当たり延長">
          <a:extLst>
            <a:ext uri="{FF2B5EF4-FFF2-40B4-BE49-F238E27FC236}">
              <a16:creationId xmlns:a16="http://schemas.microsoft.com/office/drawing/2014/main" id="{AE649B2B-B3BC-4831-851C-1F82BEFFD348}"/>
            </a:ext>
          </a:extLst>
        </xdr:cNvPr>
        <xdr:cNvSpPr txBox="1"/>
      </xdr:nvSpPr>
      <xdr:spPr>
        <a:xfrm>
          <a:off x="9359411" y="700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151826</xdr:rowOff>
    </xdr:from>
    <xdr:ext cx="534377" cy="259045"/>
    <xdr:sp macro="" textlink="">
      <xdr:nvSpPr>
        <xdr:cNvPr id="145" name="n_2mainValue【道路】&#10;一人当たり延長">
          <a:extLst>
            <a:ext uri="{FF2B5EF4-FFF2-40B4-BE49-F238E27FC236}">
              <a16:creationId xmlns:a16="http://schemas.microsoft.com/office/drawing/2014/main" id="{D9E6D515-9FC0-487E-A7EB-18215072AB50}"/>
            </a:ext>
          </a:extLst>
        </xdr:cNvPr>
        <xdr:cNvSpPr txBox="1"/>
      </xdr:nvSpPr>
      <xdr:spPr>
        <a:xfrm>
          <a:off x="8483111" y="700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157542</xdr:rowOff>
    </xdr:from>
    <xdr:ext cx="534377" cy="259045"/>
    <xdr:sp macro="" textlink="">
      <xdr:nvSpPr>
        <xdr:cNvPr id="146" name="n_3mainValue【道路】&#10;一人当たり延長">
          <a:extLst>
            <a:ext uri="{FF2B5EF4-FFF2-40B4-BE49-F238E27FC236}">
              <a16:creationId xmlns:a16="http://schemas.microsoft.com/office/drawing/2014/main" id="{EF1B36AE-7E9E-4478-BACF-9D0A9F12FC3A}"/>
            </a:ext>
          </a:extLst>
        </xdr:cNvPr>
        <xdr:cNvSpPr txBox="1"/>
      </xdr:nvSpPr>
      <xdr:spPr>
        <a:xfrm>
          <a:off x="7594111" y="70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154779</xdr:rowOff>
    </xdr:from>
    <xdr:ext cx="534377" cy="259045"/>
    <xdr:sp macro="" textlink="">
      <xdr:nvSpPr>
        <xdr:cNvPr id="147" name="n_4mainValue【道路】&#10;一人当たり延長">
          <a:extLst>
            <a:ext uri="{FF2B5EF4-FFF2-40B4-BE49-F238E27FC236}">
              <a16:creationId xmlns:a16="http://schemas.microsoft.com/office/drawing/2014/main" id="{18762702-A96D-49E6-A944-ACC8783AC1D9}"/>
            </a:ext>
          </a:extLst>
        </xdr:cNvPr>
        <xdr:cNvSpPr txBox="1"/>
      </xdr:nvSpPr>
      <xdr:spPr>
        <a:xfrm>
          <a:off x="6705111" y="701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B1D39F6-7AC7-481A-9974-5DBF62BDAFC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F3F486B-F807-4F23-A15F-34D540CA3F1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A84E0DA-8FE0-42FB-B683-1A53D70FE9F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E750517-3FA4-481D-8B7E-92935DA5F21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A412105-9E54-45A7-940D-DF975370A8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C164101-D2A3-406D-B389-8AC025E6089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142CCD5-50ED-4BA1-BE3D-8D21CA17C9E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DE36550-380D-4523-954C-E73F1026909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42B656C-833F-40FD-AE9C-24E61BEF338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90B6527-8114-4524-9388-697BE41A058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B843D67-09F2-4E08-A1E7-DF7FB24B90B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015C469-5445-43A5-889E-92369384A6F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8661FE9-12A4-42E3-8A91-EAA44C6E625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FE0966B-E659-48A2-A2E4-593D74B0E91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FF66ECA-E3A5-4ADE-86FD-9F61EC97115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A6115AE-A357-4856-9939-CC3C1D26560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D64F964-E57E-406C-9065-3CF75193952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16A2759-8BC4-4C4E-8318-09DDE6463D8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8E7ACBE-CD3D-4B43-98DF-184B4DCBF28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19DF4EC-A1EE-4111-8026-2DDBAF6CBE5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6EDFD13-0184-4C7B-861D-473F12D7A18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19267B0-87B3-4115-AF6E-995133E3923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4252AFA-6CC4-46A4-B8AD-836848136F9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4CB81FE-C706-4A90-8991-7E52F5BF163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EEF2481-8831-47E7-A4C4-898C8E6F816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93EB4589-F656-4C76-A449-C41B3165BD22}"/>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F24FBF6-AC84-437D-978E-6F262C8F0802}"/>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B933709D-2F0A-47F9-9B5B-74E40BDCF788}"/>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9039F73-7182-41B5-ABA3-128FD3164C81}"/>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ACB1AC2C-C9BB-4BD1-A21C-DA2D80837FCF}"/>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CA4EB9D-1503-4A54-A6FC-CF36D1A3F8D6}"/>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2D17016A-5D2F-4251-B258-C0D7775A4A3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FCE60B6A-DE63-4827-BF45-929A2F059DFB}"/>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956BE99F-5AC4-47B2-B62E-94DE8A87F5A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DFEA6576-F1B2-4BBE-B4F1-878D915E513C}"/>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C91316BB-1C0A-4CC3-85A7-8F2843FBE278}"/>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BC47A10-3E5B-4653-BC16-8E954334237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9C1C550-8723-44D7-B28A-3E8FFBF9BF0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245C423-A529-420E-A4AC-08F0845F511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06FFF15-5595-4BF2-B86D-7C25B0AA688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8CB9475-9F54-4ACD-97B1-2C3B43C884A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76563</xdr:rowOff>
    </xdr:from>
    <xdr:to>
      <xdr:col>24</xdr:col>
      <xdr:colOff>114300</xdr:colOff>
      <xdr:row>63</xdr:row>
      <xdr:rowOff>6713</xdr:rowOff>
    </xdr:to>
    <xdr:sp macro="" textlink="">
      <xdr:nvSpPr>
        <xdr:cNvPr id="189" name="楕円 188">
          <a:extLst>
            <a:ext uri="{FF2B5EF4-FFF2-40B4-BE49-F238E27FC236}">
              <a16:creationId xmlns:a16="http://schemas.microsoft.com/office/drawing/2014/main" id="{D3712C5D-5240-4694-BD3B-F6DD57BB395C}"/>
            </a:ext>
          </a:extLst>
        </xdr:cNvPr>
        <xdr:cNvSpPr/>
      </xdr:nvSpPr>
      <xdr:spPr>
        <a:xfrm>
          <a:off x="45847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54990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034BB8F-C58C-4975-9A80-AF8EE02441F3}"/>
            </a:ext>
          </a:extLst>
        </xdr:cNvPr>
        <xdr:cNvSpPr txBox="1"/>
      </xdr:nvSpPr>
      <xdr:spPr>
        <a:xfrm>
          <a:off x="4673600"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96157</xdr:rowOff>
    </xdr:from>
    <xdr:to>
      <xdr:col>20</xdr:col>
      <xdr:colOff>38100</xdr:colOff>
      <xdr:row>63</xdr:row>
      <xdr:rowOff>26307</xdr:rowOff>
    </xdr:to>
    <xdr:sp macro="" textlink="">
      <xdr:nvSpPr>
        <xdr:cNvPr id="191" name="楕円 190">
          <a:extLst>
            <a:ext uri="{FF2B5EF4-FFF2-40B4-BE49-F238E27FC236}">
              <a16:creationId xmlns:a16="http://schemas.microsoft.com/office/drawing/2014/main" id="{44B1D3FD-0253-4A8F-9201-64EA391D1A70}"/>
            </a:ext>
          </a:extLst>
        </xdr:cNvPr>
        <xdr:cNvSpPr/>
      </xdr:nvSpPr>
      <xdr:spPr>
        <a:xfrm>
          <a:off x="3746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127363</xdr:rowOff>
    </xdr:from>
    <xdr:to>
      <xdr:col>24</xdr:col>
      <xdr:colOff>63500</xdr:colOff>
      <xdr:row>62</xdr:row>
      <xdr:rowOff>146957</xdr:rowOff>
    </xdr:to>
    <xdr:cxnSp macro="">
      <xdr:nvCxnSpPr>
        <xdr:cNvPr id="192" name="直線コネクタ 191">
          <a:extLst>
            <a:ext uri="{FF2B5EF4-FFF2-40B4-BE49-F238E27FC236}">
              <a16:creationId xmlns:a16="http://schemas.microsoft.com/office/drawing/2014/main" id="{A680C0E4-CF2D-4EE1-BB60-61679D74AE03}"/>
            </a:ext>
          </a:extLst>
        </xdr:cNvPr>
        <xdr:cNvCxnSpPr/>
      </xdr:nvCxnSpPr>
      <xdr:spPr>
        <a:xfrm flipV="1">
          <a:off x="3797300" y="1075726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94524</xdr:rowOff>
    </xdr:from>
    <xdr:to>
      <xdr:col>15</xdr:col>
      <xdr:colOff>101600</xdr:colOff>
      <xdr:row>63</xdr:row>
      <xdr:rowOff>24674</xdr:rowOff>
    </xdr:to>
    <xdr:sp macro="" textlink="">
      <xdr:nvSpPr>
        <xdr:cNvPr id="193" name="楕円 192">
          <a:extLst>
            <a:ext uri="{FF2B5EF4-FFF2-40B4-BE49-F238E27FC236}">
              <a16:creationId xmlns:a16="http://schemas.microsoft.com/office/drawing/2014/main" id="{DE14B018-3135-4663-ABA2-F254365E80AC}"/>
            </a:ext>
          </a:extLst>
        </xdr:cNvPr>
        <xdr:cNvSpPr/>
      </xdr:nvSpPr>
      <xdr:spPr>
        <a:xfrm>
          <a:off x="2857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145324</xdr:rowOff>
    </xdr:from>
    <xdr:to>
      <xdr:col>19</xdr:col>
      <xdr:colOff>177800</xdr:colOff>
      <xdr:row>62</xdr:row>
      <xdr:rowOff>146957</xdr:rowOff>
    </xdr:to>
    <xdr:cxnSp macro="">
      <xdr:nvCxnSpPr>
        <xdr:cNvPr id="194" name="直線コネクタ 193">
          <a:extLst>
            <a:ext uri="{FF2B5EF4-FFF2-40B4-BE49-F238E27FC236}">
              <a16:creationId xmlns:a16="http://schemas.microsoft.com/office/drawing/2014/main" id="{58424925-EAA8-4F3F-9A30-0B7182A16B3F}"/>
            </a:ext>
          </a:extLst>
        </xdr:cNvPr>
        <xdr:cNvCxnSpPr/>
      </xdr:nvCxnSpPr>
      <xdr:spPr>
        <a:xfrm>
          <a:off x="2908300" y="107752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74930</xdr:rowOff>
    </xdr:from>
    <xdr:to>
      <xdr:col>10</xdr:col>
      <xdr:colOff>165100</xdr:colOff>
      <xdr:row>63</xdr:row>
      <xdr:rowOff>5080</xdr:rowOff>
    </xdr:to>
    <xdr:sp macro="" textlink="">
      <xdr:nvSpPr>
        <xdr:cNvPr id="195" name="楕円 194">
          <a:extLst>
            <a:ext uri="{FF2B5EF4-FFF2-40B4-BE49-F238E27FC236}">
              <a16:creationId xmlns:a16="http://schemas.microsoft.com/office/drawing/2014/main" id="{484E6E78-F101-456E-8904-AF7F4481F0A4}"/>
            </a:ext>
          </a:extLst>
        </xdr:cNvPr>
        <xdr:cNvSpPr/>
      </xdr:nvSpPr>
      <xdr:spPr>
        <a:xfrm>
          <a:off x="1968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125730</xdr:rowOff>
    </xdr:from>
    <xdr:to>
      <xdr:col>15</xdr:col>
      <xdr:colOff>50800</xdr:colOff>
      <xdr:row>62</xdr:row>
      <xdr:rowOff>145324</xdr:rowOff>
    </xdr:to>
    <xdr:cxnSp macro="">
      <xdr:nvCxnSpPr>
        <xdr:cNvPr id="196" name="直線コネクタ 195">
          <a:extLst>
            <a:ext uri="{FF2B5EF4-FFF2-40B4-BE49-F238E27FC236}">
              <a16:creationId xmlns:a16="http://schemas.microsoft.com/office/drawing/2014/main" id="{C0865319-FEF7-4580-828B-B09B2FA03F27}"/>
            </a:ext>
          </a:extLst>
        </xdr:cNvPr>
        <xdr:cNvCxnSpPr/>
      </xdr:nvCxnSpPr>
      <xdr:spPr>
        <a:xfrm>
          <a:off x="2019300" y="1075563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55335</xdr:rowOff>
    </xdr:from>
    <xdr:to>
      <xdr:col>6</xdr:col>
      <xdr:colOff>38100</xdr:colOff>
      <xdr:row>62</xdr:row>
      <xdr:rowOff>156935</xdr:rowOff>
    </xdr:to>
    <xdr:sp macro="" textlink="">
      <xdr:nvSpPr>
        <xdr:cNvPr id="197" name="楕円 196">
          <a:extLst>
            <a:ext uri="{FF2B5EF4-FFF2-40B4-BE49-F238E27FC236}">
              <a16:creationId xmlns:a16="http://schemas.microsoft.com/office/drawing/2014/main" id="{A6306374-60DE-4FB8-B3EE-ED1E8420E646}"/>
            </a:ext>
          </a:extLst>
        </xdr:cNvPr>
        <xdr:cNvSpPr/>
      </xdr:nvSpPr>
      <xdr:spPr>
        <a:xfrm>
          <a:off x="1079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106135</xdr:rowOff>
    </xdr:from>
    <xdr:to>
      <xdr:col>10</xdr:col>
      <xdr:colOff>114300</xdr:colOff>
      <xdr:row>62</xdr:row>
      <xdr:rowOff>125730</xdr:rowOff>
    </xdr:to>
    <xdr:cxnSp macro="">
      <xdr:nvCxnSpPr>
        <xdr:cNvPr id="198" name="直線コネクタ 197">
          <a:extLst>
            <a:ext uri="{FF2B5EF4-FFF2-40B4-BE49-F238E27FC236}">
              <a16:creationId xmlns:a16="http://schemas.microsoft.com/office/drawing/2014/main" id="{2EC8BEFC-655E-44F3-AABC-609D84DE6E0B}"/>
            </a:ext>
          </a:extLst>
        </xdr:cNvPr>
        <xdr:cNvCxnSpPr/>
      </xdr:nvCxnSpPr>
      <xdr:spPr>
        <a:xfrm>
          <a:off x="1130300" y="1073603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1DA79F9-8357-4A17-85A8-BCF1E9BF5BCC}"/>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A0F57E9-241D-4852-8ED2-DC0A6103A6F8}"/>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128A370-475F-4FC9-BBFA-D42A2C148A00}"/>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58F920C-7CD2-4FC3-940D-3C70528A903B}"/>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17434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F5F2680-ABD7-471D-BB32-BDEE892FF1DB}"/>
            </a:ext>
          </a:extLst>
        </xdr:cNvPr>
        <xdr:cNvSpPr txBox="1"/>
      </xdr:nvSpPr>
      <xdr:spPr>
        <a:xfrm>
          <a:off x="35820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15801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5CD699B-0A96-44E3-A743-A0D248E66645}"/>
            </a:ext>
          </a:extLst>
        </xdr:cNvPr>
        <xdr:cNvSpPr txBox="1"/>
      </xdr:nvSpPr>
      <xdr:spPr>
        <a:xfrm>
          <a:off x="27057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167657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ED0C963-D53D-4897-9BBC-86C4FD814BF0}"/>
            </a:ext>
          </a:extLst>
        </xdr:cNvPr>
        <xdr:cNvSpPr txBox="1"/>
      </xdr:nvSpPr>
      <xdr:spPr>
        <a:xfrm>
          <a:off x="1816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148062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6C045D4-3DA8-4CBE-AA7D-57D1225EF2FD}"/>
            </a:ext>
          </a:extLst>
        </xdr:cNvPr>
        <xdr:cNvSpPr txBox="1"/>
      </xdr:nvSpPr>
      <xdr:spPr>
        <a:xfrm>
          <a:off x="927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9BE5B66-2576-4F08-BDDA-C64633BF72E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ACFDF18-1674-4061-ADCD-C0F884C9E25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BFB0988-3B39-4AF1-B81D-C38A5374214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E70BD3B-3CBF-4A08-99EC-CDADAB67BF1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E5BC0C6-BFA6-4CAA-9E88-8229B2D5067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05613D7-A42D-4AF2-8DC2-F48019F610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78B567E-DC50-4CC8-9920-4A7E8845F69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85B3C90-6A31-4E8B-898C-410AE8DF1F4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8708542-C868-4F25-A6DE-B075F1455B5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9FB5C80-AFF3-47E3-BB54-B49E9F6690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6B53732-1EFD-4BBB-BB97-CEF27055280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267F9A8-E27C-4229-8818-4D58BE86A7C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E7D83C9-5EBA-47FE-8716-A806A159198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893B01D4-972D-4BEB-AF3B-ABCD89826F1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86EF2F6-1BB6-493C-B546-054A15FCCD3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CC78B880-5CD2-43EC-B97D-BDC12CE3074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AEE7F35-C057-49F1-9B8C-C07D8E3E30F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7BE87D4A-2E0C-4765-94E4-0264B2E11E5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CC4060B-1466-401A-B39A-B688F12FF36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92CD127-CBEC-486E-9D79-6CCFE4281C7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FA3697B-C5EF-44E9-BA2E-C0B3B617CCB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6274AD0-DF98-4ECA-9DB5-B62F0D2FA79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42A6400-6AC7-4A21-AA8A-11EEBDC4A7F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B693E524-9D30-40D0-8173-917F23D95578}"/>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6FC6FC21-1CEA-4F92-85FC-63B660E99248}"/>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4C318A92-7723-46AE-9048-B5E11FFA6728}"/>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FA0D5A9-ADB7-4320-B072-0B161BC66424}"/>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C8F32BDC-E335-4253-82FE-13CEDA5B9F36}"/>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B955513-FE54-4C47-9F5F-4E006029616E}"/>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CAB1D1BE-0389-42A9-BDD0-C4FE985F1469}"/>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95B15E32-9F04-4D83-B386-7F3E14F802BC}"/>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514CFD57-CFB7-4D2A-82B2-B32C8E6BC5C5}"/>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D66374D2-0A0D-4425-BB96-C5511267CA46}"/>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F3F8D7E8-5C66-4B53-9063-82A40B617155}"/>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58F2A2E-010D-412B-B5F0-112351E4DB8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467FF2E-F24A-4986-84CC-24D107BAD25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5206C7B-6F3D-4CDC-80D8-83AD60A53CA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CD85867-324D-4C6D-9905-480EDCBBABE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561F57F-A819-4228-BAA7-9BF066CD931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111564</xdr:rowOff>
    </xdr:from>
    <xdr:to>
      <xdr:col>55</xdr:col>
      <xdr:colOff>50800</xdr:colOff>
      <xdr:row>64</xdr:row>
      <xdr:rowOff>41714</xdr:rowOff>
    </xdr:to>
    <xdr:sp macro="" textlink="">
      <xdr:nvSpPr>
        <xdr:cNvPr id="246" name="楕円 245">
          <a:extLst>
            <a:ext uri="{FF2B5EF4-FFF2-40B4-BE49-F238E27FC236}">
              <a16:creationId xmlns:a16="http://schemas.microsoft.com/office/drawing/2014/main" id="{817B0955-F840-429A-A8CB-D3D9955BC403}"/>
            </a:ext>
          </a:extLst>
        </xdr:cNvPr>
        <xdr:cNvSpPr/>
      </xdr:nvSpPr>
      <xdr:spPr>
        <a:xfrm>
          <a:off x="10426700" y="1091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26491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36C7D68-3D1C-4091-AB85-45C299FC4901}"/>
            </a:ext>
          </a:extLst>
        </xdr:cNvPr>
        <xdr:cNvSpPr txBox="1"/>
      </xdr:nvSpPr>
      <xdr:spPr>
        <a:xfrm>
          <a:off x="10515600" y="1082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116366</xdr:rowOff>
    </xdr:from>
    <xdr:to>
      <xdr:col>50</xdr:col>
      <xdr:colOff>165100</xdr:colOff>
      <xdr:row>64</xdr:row>
      <xdr:rowOff>46516</xdr:rowOff>
    </xdr:to>
    <xdr:sp macro="" textlink="">
      <xdr:nvSpPr>
        <xdr:cNvPr id="248" name="楕円 247">
          <a:extLst>
            <a:ext uri="{FF2B5EF4-FFF2-40B4-BE49-F238E27FC236}">
              <a16:creationId xmlns:a16="http://schemas.microsoft.com/office/drawing/2014/main" id="{4E95F87E-BE6F-4366-A1AD-095521B8F26B}"/>
            </a:ext>
          </a:extLst>
        </xdr:cNvPr>
        <xdr:cNvSpPr/>
      </xdr:nvSpPr>
      <xdr:spPr>
        <a:xfrm>
          <a:off x="9588500" y="109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162364</xdr:rowOff>
    </xdr:from>
    <xdr:to>
      <xdr:col>55</xdr:col>
      <xdr:colOff>0</xdr:colOff>
      <xdr:row>63</xdr:row>
      <xdr:rowOff>167166</xdr:rowOff>
    </xdr:to>
    <xdr:cxnSp macro="">
      <xdr:nvCxnSpPr>
        <xdr:cNvPr id="249" name="直線コネクタ 248">
          <a:extLst>
            <a:ext uri="{FF2B5EF4-FFF2-40B4-BE49-F238E27FC236}">
              <a16:creationId xmlns:a16="http://schemas.microsoft.com/office/drawing/2014/main" id="{7448B8C5-D259-4E66-9062-DE2A7F6EDA8B}"/>
            </a:ext>
          </a:extLst>
        </xdr:cNvPr>
        <xdr:cNvCxnSpPr/>
      </xdr:nvCxnSpPr>
      <xdr:spPr>
        <a:xfrm flipV="1">
          <a:off x="9639300" y="10963714"/>
          <a:ext cx="8382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118881</xdr:rowOff>
    </xdr:from>
    <xdr:to>
      <xdr:col>46</xdr:col>
      <xdr:colOff>38100</xdr:colOff>
      <xdr:row>64</xdr:row>
      <xdr:rowOff>49031</xdr:rowOff>
    </xdr:to>
    <xdr:sp macro="" textlink="">
      <xdr:nvSpPr>
        <xdr:cNvPr id="250" name="楕円 249">
          <a:extLst>
            <a:ext uri="{FF2B5EF4-FFF2-40B4-BE49-F238E27FC236}">
              <a16:creationId xmlns:a16="http://schemas.microsoft.com/office/drawing/2014/main" id="{5B97433D-42A9-4F00-91D9-94960568F730}"/>
            </a:ext>
          </a:extLst>
        </xdr:cNvPr>
        <xdr:cNvSpPr/>
      </xdr:nvSpPr>
      <xdr:spPr>
        <a:xfrm>
          <a:off x="8699500" y="109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167166</xdr:rowOff>
    </xdr:from>
    <xdr:to>
      <xdr:col>50</xdr:col>
      <xdr:colOff>114300</xdr:colOff>
      <xdr:row>63</xdr:row>
      <xdr:rowOff>169681</xdr:rowOff>
    </xdr:to>
    <xdr:cxnSp macro="">
      <xdr:nvCxnSpPr>
        <xdr:cNvPr id="251" name="直線コネクタ 250">
          <a:extLst>
            <a:ext uri="{FF2B5EF4-FFF2-40B4-BE49-F238E27FC236}">
              <a16:creationId xmlns:a16="http://schemas.microsoft.com/office/drawing/2014/main" id="{DC3A15F5-A4F0-4AC3-B11D-B5462BF7270E}"/>
            </a:ext>
          </a:extLst>
        </xdr:cNvPr>
        <xdr:cNvCxnSpPr/>
      </xdr:nvCxnSpPr>
      <xdr:spPr>
        <a:xfrm flipV="1">
          <a:off x="8750300" y="1096851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120523</xdr:rowOff>
    </xdr:from>
    <xdr:to>
      <xdr:col>41</xdr:col>
      <xdr:colOff>101600</xdr:colOff>
      <xdr:row>64</xdr:row>
      <xdr:rowOff>50673</xdr:rowOff>
    </xdr:to>
    <xdr:sp macro="" textlink="">
      <xdr:nvSpPr>
        <xdr:cNvPr id="252" name="楕円 251">
          <a:extLst>
            <a:ext uri="{FF2B5EF4-FFF2-40B4-BE49-F238E27FC236}">
              <a16:creationId xmlns:a16="http://schemas.microsoft.com/office/drawing/2014/main" id="{96C8BA77-338F-4BC0-BAC7-6BA820DCE890}"/>
            </a:ext>
          </a:extLst>
        </xdr:cNvPr>
        <xdr:cNvSpPr/>
      </xdr:nvSpPr>
      <xdr:spPr>
        <a:xfrm>
          <a:off x="7810500" y="1092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169681</xdr:rowOff>
    </xdr:from>
    <xdr:to>
      <xdr:col>45</xdr:col>
      <xdr:colOff>177800</xdr:colOff>
      <xdr:row>63</xdr:row>
      <xdr:rowOff>171323</xdr:rowOff>
    </xdr:to>
    <xdr:cxnSp macro="">
      <xdr:nvCxnSpPr>
        <xdr:cNvPr id="253" name="直線コネクタ 252">
          <a:extLst>
            <a:ext uri="{FF2B5EF4-FFF2-40B4-BE49-F238E27FC236}">
              <a16:creationId xmlns:a16="http://schemas.microsoft.com/office/drawing/2014/main" id="{0FDE3598-33F1-47D8-A96C-32B233FDC92C}"/>
            </a:ext>
          </a:extLst>
        </xdr:cNvPr>
        <xdr:cNvCxnSpPr/>
      </xdr:nvCxnSpPr>
      <xdr:spPr>
        <a:xfrm flipV="1">
          <a:off x="7861300" y="10971031"/>
          <a:ext cx="8890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121982</xdr:rowOff>
    </xdr:from>
    <xdr:to>
      <xdr:col>36</xdr:col>
      <xdr:colOff>165100</xdr:colOff>
      <xdr:row>64</xdr:row>
      <xdr:rowOff>52132</xdr:rowOff>
    </xdr:to>
    <xdr:sp macro="" textlink="">
      <xdr:nvSpPr>
        <xdr:cNvPr id="254" name="楕円 253">
          <a:extLst>
            <a:ext uri="{FF2B5EF4-FFF2-40B4-BE49-F238E27FC236}">
              <a16:creationId xmlns:a16="http://schemas.microsoft.com/office/drawing/2014/main" id="{51D1CA3F-F16A-4F02-8BB0-E359C8AAF7AB}"/>
            </a:ext>
          </a:extLst>
        </xdr:cNvPr>
        <xdr:cNvSpPr/>
      </xdr:nvSpPr>
      <xdr:spPr>
        <a:xfrm>
          <a:off x="6921500" y="1092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171323</xdr:rowOff>
    </xdr:from>
    <xdr:to>
      <xdr:col>41</xdr:col>
      <xdr:colOff>50800</xdr:colOff>
      <xdr:row>64</xdr:row>
      <xdr:rowOff>1332</xdr:rowOff>
    </xdr:to>
    <xdr:cxnSp macro="">
      <xdr:nvCxnSpPr>
        <xdr:cNvPr id="255" name="直線コネクタ 254">
          <a:extLst>
            <a:ext uri="{FF2B5EF4-FFF2-40B4-BE49-F238E27FC236}">
              <a16:creationId xmlns:a16="http://schemas.microsoft.com/office/drawing/2014/main" id="{0DB1E87B-2885-4A39-9BAD-E3D670812DA7}"/>
            </a:ext>
          </a:extLst>
        </xdr:cNvPr>
        <xdr:cNvCxnSpPr/>
      </xdr:nvCxnSpPr>
      <xdr:spPr>
        <a:xfrm flipV="1">
          <a:off x="6972300" y="10972673"/>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24C587A-59C2-4DDC-AB2F-E23E80AF3B11}"/>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AEE772A-5CEF-4EA5-8BCB-9D1A52BF1B6B}"/>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58D2AB2-DB32-462E-AD84-9E17D71F29DB}"/>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DE2097B-69AD-41F1-9CF0-39C2E8482DDC}"/>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37643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248D9B3-5A62-46D3-A73B-6565A5008F62}"/>
            </a:ext>
          </a:extLst>
        </xdr:cNvPr>
        <xdr:cNvSpPr txBox="1"/>
      </xdr:nvSpPr>
      <xdr:spPr>
        <a:xfrm>
          <a:off x="9327095" y="1101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40158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33360D5-F75B-4944-8A51-3D9E8F34EFEC}"/>
            </a:ext>
          </a:extLst>
        </xdr:cNvPr>
        <xdr:cNvSpPr txBox="1"/>
      </xdr:nvSpPr>
      <xdr:spPr>
        <a:xfrm>
          <a:off x="8450795" y="1101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41800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C048D815-245C-43A1-A6F9-353A809D6119}"/>
            </a:ext>
          </a:extLst>
        </xdr:cNvPr>
        <xdr:cNvSpPr txBox="1"/>
      </xdr:nvSpPr>
      <xdr:spPr>
        <a:xfrm>
          <a:off x="7561795" y="1101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43259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7BAD697A-49C4-410C-9398-667392503E4C}"/>
            </a:ext>
          </a:extLst>
        </xdr:cNvPr>
        <xdr:cNvSpPr txBox="1"/>
      </xdr:nvSpPr>
      <xdr:spPr>
        <a:xfrm>
          <a:off x="6705111" y="1101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677A7D2-93B4-4E65-989D-B72D731BDD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00C87E9-1C30-4A97-9DD7-787475868BB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7698D5F-393F-4888-A1A0-96F26522D6B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3E7B857-63D2-48E9-AE42-87C92FE261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4B759B6-0F32-4049-92BE-F749F11BCC8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11CCD92-B38D-40FD-900F-63AF46057FD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CADDC03-33BF-4E7F-AF05-3116D678A83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5E3F82B-EFAA-4904-BDD7-7884D3D97EC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24490AF-A419-4308-95F2-36A54C22A70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003E439-BC2C-4D91-A7E4-4483D66CC4D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E21E6BD-F43D-4AE5-A9AF-4BA2AD1ED11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8DDA0AC-07D0-45E8-82AC-E3F55322E2C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60F951B-39D9-4CB4-9DBD-7075DAC6525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8EBA3CF-031C-4C6B-9D27-82922ABDF43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97CDC7D-4E5F-4426-BCEB-2CBC30470F1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98AEB50-BE7F-4BBE-AC4C-0912F864337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3FE3CED-3E4E-4CF5-9F83-1BB68C62C2E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3EF061B-5D60-4565-9C7A-8EC8A78B9B4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76CB14C-C26A-4982-8E39-E37FCA93C3C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6635A4A-75CB-49F0-B975-11CFA646C57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3D62032-03C1-4465-B008-906CE1EFE2A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7CECEA8-42F2-425A-A527-63739E38997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D743B5D-9339-4433-B913-8431F970EE7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E6EB6BC-7597-4867-89FE-1081A7D30AF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6F9F0C07-97A3-4E09-8C71-7BCD8BED3706}"/>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B95EFC03-7B84-44F8-BD03-DC4369EA943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D029607-D2A6-40EE-A205-26ABF8D3B67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DBC57EF-19C3-4CA6-8633-B767F6773C04}"/>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A62E5F5F-FBE0-4C3D-95DA-37D06FC44F72}"/>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BC4686E-38B4-43C9-BE8F-F8D445F39150}"/>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E23983F5-EA94-4CB9-A146-AAAF09E4AAFC}"/>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F9AF9FF5-D8B9-4AB2-92B5-6D3CAB695376}"/>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872107F3-885C-40DA-9EDB-807F2D13CC28}"/>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20F9632C-BB70-4BE2-889D-A7A29804C07A}"/>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5A0C7D6E-3052-4626-80DF-900537E7F998}"/>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16CEB6B-8364-42CD-800D-80FEA3F2F0F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5A40ED9-DB2E-4243-8DE2-A80E13EDAE0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983B94E-5F01-4185-8070-509E5908FF3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1B16CEF-50CD-458B-AC0E-E48F5336316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9031D28-5FEA-4FBC-B145-94BD1A514FB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61595</xdr:rowOff>
    </xdr:from>
    <xdr:to>
      <xdr:col>24</xdr:col>
      <xdr:colOff>114300</xdr:colOff>
      <xdr:row>84</xdr:row>
      <xdr:rowOff>163195</xdr:rowOff>
    </xdr:to>
    <xdr:sp macro="" textlink="">
      <xdr:nvSpPr>
        <xdr:cNvPr id="304" name="楕円 303">
          <a:extLst>
            <a:ext uri="{FF2B5EF4-FFF2-40B4-BE49-F238E27FC236}">
              <a16:creationId xmlns:a16="http://schemas.microsoft.com/office/drawing/2014/main" id="{A3C10993-A74A-4A7E-8F75-FB9361D09C96}"/>
            </a:ext>
          </a:extLst>
        </xdr:cNvPr>
        <xdr:cNvSpPr/>
      </xdr:nvSpPr>
      <xdr:spPr>
        <a:xfrm>
          <a:off x="4584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40022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94F8EC8-C545-4BBC-B23C-1267FA81B5DC}"/>
            </a:ext>
          </a:extLst>
        </xdr:cNvPr>
        <xdr:cNvSpPr txBox="1"/>
      </xdr:nvSpPr>
      <xdr:spPr>
        <a:xfrm>
          <a:off x="4673600"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33020</xdr:rowOff>
    </xdr:from>
    <xdr:to>
      <xdr:col>20</xdr:col>
      <xdr:colOff>38100</xdr:colOff>
      <xdr:row>84</xdr:row>
      <xdr:rowOff>134620</xdr:rowOff>
    </xdr:to>
    <xdr:sp macro="" textlink="">
      <xdr:nvSpPr>
        <xdr:cNvPr id="306" name="楕円 305">
          <a:extLst>
            <a:ext uri="{FF2B5EF4-FFF2-40B4-BE49-F238E27FC236}">
              <a16:creationId xmlns:a16="http://schemas.microsoft.com/office/drawing/2014/main" id="{4C9B0CE3-1A84-4D3B-B9E1-668405669744}"/>
            </a:ext>
          </a:extLst>
        </xdr:cNvPr>
        <xdr:cNvSpPr/>
      </xdr:nvSpPr>
      <xdr:spPr>
        <a:xfrm>
          <a:off x="3746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83820</xdr:rowOff>
    </xdr:from>
    <xdr:to>
      <xdr:col>24</xdr:col>
      <xdr:colOff>63500</xdr:colOff>
      <xdr:row>84</xdr:row>
      <xdr:rowOff>112395</xdr:rowOff>
    </xdr:to>
    <xdr:cxnSp macro="">
      <xdr:nvCxnSpPr>
        <xdr:cNvPr id="307" name="直線コネクタ 306">
          <a:extLst>
            <a:ext uri="{FF2B5EF4-FFF2-40B4-BE49-F238E27FC236}">
              <a16:creationId xmlns:a16="http://schemas.microsoft.com/office/drawing/2014/main" id="{E12F823A-9A52-4ABD-A052-1C49D2027FB3}"/>
            </a:ext>
          </a:extLst>
        </xdr:cNvPr>
        <xdr:cNvCxnSpPr/>
      </xdr:nvCxnSpPr>
      <xdr:spPr>
        <a:xfrm>
          <a:off x="3797300" y="144856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xdr:rowOff>
    </xdr:from>
    <xdr:to>
      <xdr:col>15</xdr:col>
      <xdr:colOff>101600</xdr:colOff>
      <xdr:row>84</xdr:row>
      <xdr:rowOff>107950</xdr:rowOff>
    </xdr:to>
    <xdr:sp macro="" textlink="">
      <xdr:nvSpPr>
        <xdr:cNvPr id="308" name="楕円 307">
          <a:extLst>
            <a:ext uri="{FF2B5EF4-FFF2-40B4-BE49-F238E27FC236}">
              <a16:creationId xmlns:a16="http://schemas.microsoft.com/office/drawing/2014/main" id="{E1A7F972-981D-45BA-809D-A36A7152E774}"/>
            </a:ext>
          </a:extLst>
        </xdr:cNvPr>
        <xdr:cNvSpPr/>
      </xdr:nvSpPr>
      <xdr:spPr>
        <a:xfrm>
          <a:off x="2857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57150</xdr:rowOff>
    </xdr:from>
    <xdr:to>
      <xdr:col>19</xdr:col>
      <xdr:colOff>177800</xdr:colOff>
      <xdr:row>84</xdr:row>
      <xdr:rowOff>83820</xdr:rowOff>
    </xdr:to>
    <xdr:cxnSp macro="">
      <xdr:nvCxnSpPr>
        <xdr:cNvPr id="309" name="直線コネクタ 308">
          <a:extLst>
            <a:ext uri="{FF2B5EF4-FFF2-40B4-BE49-F238E27FC236}">
              <a16:creationId xmlns:a16="http://schemas.microsoft.com/office/drawing/2014/main" id="{9427F6B5-E9F9-4864-A708-CFE13C8F255C}"/>
            </a:ext>
          </a:extLst>
        </xdr:cNvPr>
        <xdr:cNvCxnSpPr/>
      </xdr:nvCxnSpPr>
      <xdr:spPr>
        <a:xfrm>
          <a:off x="2908300" y="14458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151130</xdr:rowOff>
    </xdr:from>
    <xdr:to>
      <xdr:col>10</xdr:col>
      <xdr:colOff>165100</xdr:colOff>
      <xdr:row>84</xdr:row>
      <xdr:rowOff>81280</xdr:rowOff>
    </xdr:to>
    <xdr:sp macro="" textlink="">
      <xdr:nvSpPr>
        <xdr:cNvPr id="310" name="楕円 309">
          <a:extLst>
            <a:ext uri="{FF2B5EF4-FFF2-40B4-BE49-F238E27FC236}">
              <a16:creationId xmlns:a16="http://schemas.microsoft.com/office/drawing/2014/main" id="{76022CDF-3C81-4FA8-9FDC-CE94DA0E754A}"/>
            </a:ext>
          </a:extLst>
        </xdr:cNvPr>
        <xdr:cNvSpPr/>
      </xdr:nvSpPr>
      <xdr:spPr>
        <a:xfrm>
          <a:off x="1968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30480</xdr:rowOff>
    </xdr:from>
    <xdr:to>
      <xdr:col>15</xdr:col>
      <xdr:colOff>50800</xdr:colOff>
      <xdr:row>84</xdr:row>
      <xdr:rowOff>57150</xdr:rowOff>
    </xdr:to>
    <xdr:cxnSp macro="">
      <xdr:nvCxnSpPr>
        <xdr:cNvPr id="311" name="直線コネクタ 310">
          <a:extLst>
            <a:ext uri="{FF2B5EF4-FFF2-40B4-BE49-F238E27FC236}">
              <a16:creationId xmlns:a16="http://schemas.microsoft.com/office/drawing/2014/main" id="{06CE7E95-8238-4982-A622-AC673E588BB1}"/>
            </a:ext>
          </a:extLst>
        </xdr:cNvPr>
        <xdr:cNvCxnSpPr/>
      </xdr:nvCxnSpPr>
      <xdr:spPr>
        <a:xfrm>
          <a:off x="2019300" y="14432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126364</xdr:rowOff>
    </xdr:from>
    <xdr:to>
      <xdr:col>6</xdr:col>
      <xdr:colOff>38100</xdr:colOff>
      <xdr:row>84</xdr:row>
      <xdr:rowOff>56514</xdr:rowOff>
    </xdr:to>
    <xdr:sp macro="" textlink="">
      <xdr:nvSpPr>
        <xdr:cNvPr id="312" name="楕円 311">
          <a:extLst>
            <a:ext uri="{FF2B5EF4-FFF2-40B4-BE49-F238E27FC236}">
              <a16:creationId xmlns:a16="http://schemas.microsoft.com/office/drawing/2014/main" id="{5AD73F53-75C2-4CB2-95F8-3507E1504E2F}"/>
            </a:ext>
          </a:extLst>
        </xdr:cNvPr>
        <xdr:cNvSpPr/>
      </xdr:nvSpPr>
      <xdr:spPr>
        <a:xfrm>
          <a:off x="1079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5714</xdr:rowOff>
    </xdr:from>
    <xdr:to>
      <xdr:col>10</xdr:col>
      <xdr:colOff>114300</xdr:colOff>
      <xdr:row>84</xdr:row>
      <xdr:rowOff>30480</xdr:rowOff>
    </xdr:to>
    <xdr:cxnSp macro="">
      <xdr:nvCxnSpPr>
        <xdr:cNvPr id="313" name="直線コネクタ 312">
          <a:extLst>
            <a:ext uri="{FF2B5EF4-FFF2-40B4-BE49-F238E27FC236}">
              <a16:creationId xmlns:a16="http://schemas.microsoft.com/office/drawing/2014/main" id="{8C5BA1EF-5165-4F2D-841E-2C5881F28815}"/>
            </a:ext>
          </a:extLst>
        </xdr:cNvPr>
        <xdr:cNvCxnSpPr/>
      </xdr:nvCxnSpPr>
      <xdr:spPr>
        <a:xfrm>
          <a:off x="1130300" y="1440751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879B001A-38C6-416C-9FF6-4A68C2B56419}"/>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BD013EB8-F924-4D60-8CDF-16CEA69A0537}"/>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7C182420-0BD8-4167-8BDF-53B8099CF5F6}"/>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1D00D427-4591-44E1-8FA7-8915DAE52DB4}"/>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125747</xdr:rowOff>
    </xdr:from>
    <xdr:ext cx="405111" cy="259045"/>
    <xdr:sp macro="" textlink="">
      <xdr:nvSpPr>
        <xdr:cNvPr id="318" name="n_1mainValue【公営住宅】&#10;有形固定資産減価償却率">
          <a:extLst>
            <a:ext uri="{FF2B5EF4-FFF2-40B4-BE49-F238E27FC236}">
              <a16:creationId xmlns:a16="http://schemas.microsoft.com/office/drawing/2014/main" id="{7589349F-5CD2-48EF-8E90-62B1F3DAA6AB}"/>
            </a:ext>
          </a:extLst>
        </xdr:cNvPr>
        <xdr:cNvSpPr txBox="1"/>
      </xdr:nvSpPr>
      <xdr:spPr>
        <a:xfrm>
          <a:off x="35820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319" name="n_2mainValue【公営住宅】&#10;有形固定資産減価償却率">
          <a:extLst>
            <a:ext uri="{FF2B5EF4-FFF2-40B4-BE49-F238E27FC236}">
              <a16:creationId xmlns:a16="http://schemas.microsoft.com/office/drawing/2014/main" id="{F2BDD0CC-5761-48E9-961F-CEC2BA7A1584}"/>
            </a:ext>
          </a:extLst>
        </xdr:cNvPr>
        <xdr:cNvSpPr txBox="1"/>
      </xdr:nvSpPr>
      <xdr:spPr>
        <a:xfrm>
          <a:off x="2705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72407</xdr:rowOff>
    </xdr:from>
    <xdr:ext cx="405111" cy="259045"/>
    <xdr:sp macro="" textlink="">
      <xdr:nvSpPr>
        <xdr:cNvPr id="320" name="n_3mainValue【公営住宅】&#10;有形固定資産減価償却率">
          <a:extLst>
            <a:ext uri="{FF2B5EF4-FFF2-40B4-BE49-F238E27FC236}">
              <a16:creationId xmlns:a16="http://schemas.microsoft.com/office/drawing/2014/main" id="{ECA10518-681F-4306-A899-6D3AF392D603}"/>
            </a:ext>
          </a:extLst>
        </xdr:cNvPr>
        <xdr:cNvSpPr txBox="1"/>
      </xdr:nvSpPr>
      <xdr:spPr>
        <a:xfrm>
          <a:off x="1816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47641</xdr:rowOff>
    </xdr:from>
    <xdr:ext cx="405111" cy="259045"/>
    <xdr:sp macro="" textlink="">
      <xdr:nvSpPr>
        <xdr:cNvPr id="321" name="n_4mainValue【公営住宅】&#10;有形固定資産減価償却率">
          <a:extLst>
            <a:ext uri="{FF2B5EF4-FFF2-40B4-BE49-F238E27FC236}">
              <a16:creationId xmlns:a16="http://schemas.microsoft.com/office/drawing/2014/main" id="{A6BE9820-925A-49E3-8C59-69452C6AF222}"/>
            </a:ext>
          </a:extLst>
        </xdr:cNvPr>
        <xdr:cNvSpPr txBox="1"/>
      </xdr:nvSpPr>
      <xdr:spPr>
        <a:xfrm>
          <a:off x="927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8437AE9-714A-4AE8-9ADE-3703D2552AD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780DF19-FDD2-4D05-96C1-F3FD638ACC1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F03DC6F-2BDB-472F-8CD5-0AF1AE475E1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CE83616-207F-41BF-A240-42A9DC8E628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274AA26-C5B1-4AB4-A35B-B2CAED07686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C60090B-629B-4370-9E74-B28DA3E3771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6306587-2A72-4BBD-95CE-00EA7F9AD14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809C568-7C0E-41EC-8B92-915C97DE60F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295428D-9ADD-4159-A379-8309645B258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E4926DC-EC98-40D2-A4D0-00A929CBC2D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EDD7F578-3E9D-4B5E-9E72-272E77FEBE9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DFA67735-EE73-4196-BF23-43E2D9F9A56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B9B224CE-EAFE-4DE4-8B67-C294482AAA3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CB50F574-CD23-4A38-9DED-18E6434F850E}"/>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7AE68F93-F5EE-4DCF-8CE9-95E65AE61A4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582FDCDF-81CA-4053-8282-2307B8B4A85C}"/>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ACCF83B4-5B04-455A-BF61-1B9C14FF027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B9249E15-FEA8-4814-ABC1-3535F1040AA6}"/>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2E55B96-BF41-4DA8-A759-1C2DB2C45F6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5B4DED6-791C-4A4F-A89A-FF770AC6BA1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F09C6530-641D-454D-BC29-2067A5D135D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276B1EEF-1248-4EFE-8288-A61DDF5E5498}"/>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9D92CF3D-E894-43A5-9689-C99FDA6C2C76}"/>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288A0E76-023B-46B9-8D30-592C7DA26658}"/>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A9E50CDD-42E8-4DC3-8C7D-C4161FDF44BC}"/>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DA7CA444-FA21-4D05-A753-385741433A8A}"/>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E2052E83-F375-4365-9D9A-DDE83CAB02C6}"/>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295416CE-0456-449A-A476-0E9C4C292666}"/>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3B44F68B-C688-4DC7-BF74-0FB9AC26F4B1}"/>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D6499D20-8540-4A48-8F82-EE54D78CBB2C}"/>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D7BC4E6D-9602-4CA1-9EC4-002AB7C35245}"/>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48D243F2-A30D-4F08-B348-5164A865B7A3}"/>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A871A32-1301-42DB-B3D0-CE3275A394E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20751AC-D556-4EA5-9089-0F8F4B58229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9D2940A-08BE-410F-B26D-4B5BBFCBE61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4E8897B-6C39-4683-8E78-64F2DD38212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F18E783-5261-49B4-BF7E-9DF1CA6F026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37272</xdr:rowOff>
    </xdr:from>
    <xdr:to>
      <xdr:col>55</xdr:col>
      <xdr:colOff>50800</xdr:colOff>
      <xdr:row>85</xdr:row>
      <xdr:rowOff>138872</xdr:rowOff>
    </xdr:to>
    <xdr:sp macro="" textlink="">
      <xdr:nvSpPr>
        <xdr:cNvPr id="359" name="楕円 358">
          <a:extLst>
            <a:ext uri="{FF2B5EF4-FFF2-40B4-BE49-F238E27FC236}">
              <a16:creationId xmlns:a16="http://schemas.microsoft.com/office/drawing/2014/main" id="{287BF9A7-F1FE-41C3-B9C7-A44A68522F48}"/>
            </a:ext>
          </a:extLst>
        </xdr:cNvPr>
        <xdr:cNvSpPr/>
      </xdr:nvSpPr>
      <xdr:spPr>
        <a:xfrm>
          <a:off x="10426700" y="1461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168099</xdr:rowOff>
    </xdr:from>
    <xdr:ext cx="469744" cy="259045"/>
    <xdr:sp macro="" textlink="">
      <xdr:nvSpPr>
        <xdr:cNvPr id="360" name="【公営住宅】&#10;一人当たり面積該当値テキスト">
          <a:extLst>
            <a:ext uri="{FF2B5EF4-FFF2-40B4-BE49-F238E27FC236}">
              <a16:creationId xmlns:a16="http://schemas.microsoft.com/office/drawing/2014/main" id="{953A12D6-64E0-4D86-9ACA-AC09EFBD45A9}"/>
            </a:ext>
          </a:extLst>
        </xdr:cNvPr>
        <xdr:cNvSpPr txBox="1"/>
      </xdr:nvSpPr>
      <xdr:spPr>
        <a:xfrm>
          <a:off x="10515600" y="1439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39421</xdr:rowOff>
    </xdr:from>
    <xdr:to>
      <xdr:col>50</xdr:col>
      <xdr:colOff>165100</xdr:colOff>
      <xdr:row>85</xdr:row>
      <xdr:rowOff>141021</xdr:rowOff>
    </xdr:to>
    <xdr:sp macro="" textlink="">
      <xdr:nvSpPr>
        <xdr:cNvPr id="361" name="楕円 360">
          <a:extLst>
            <a:ext uri="{FF2B5EF4-FFF2-40B4-BE49-F238E27FC236}">
              <a16:creationId xmlns:a16="http://schemas.microsoft.com/office/drawing/2014/main" id="{70E36EB6-D9C0-4D1E-9FE3-355F224C67A1}"/>
            </a:ext>
          </a:extLst>
        </xdr:cNvPr>
        <xdr:cNvSpPr/>
      </xdr:nvSpPr>
      <xdr:spPr>
        <a:xfrm>
          <a:off x="9588500" y="1461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88072</xdr:rowOff>
    </xdr:from>
    <xdr:to>
      <xdr:col>55</xdr:col>
      <xdr:colOff>0</xdr:colOff>
      <xdr:row>85</xdr:row>
      <xdr:rowOff>90221</xdr:rowOff>
    </xdr:to>
    <xdr:cxnSp macro="">
      <xdr:nvCxnSpPr>
        <xdr:cNvPr id="362" name="直線コネクタ 361">
          <a:extLst>
            <a:ext uri="{FF2B5EF4-FFF2-40B4-BE49-F238E27FC236}">
              <a16:creationId xmlns:a16="http://schemas.microsoft.com/office/drawing/2014/main" id="{2540AFB4-83A6-4E82-9203-F5A6D8C43263}"/>
            </a:ext>
          </a:extLst>
        </xdr:cNvPr>
        <xdr:cNvCxnSpPr/>
      </xdr:nvCxnSpPr>
      <xdr:spPr>
        <a:xfrm flipV="1">
          <a:off x="9639300" y="14661322"/>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41661</xdr:rowOff>
    </xdr:from>
    <xdr:to>
      <xdr:col>46</xdr:col>
      <xdr:colOff>38100</xdr:colOff>
      <xdr:row>85</xdr:row>
      <xdr:rowOff>143261</xdr:rowOff>
    </xdr:to>
    <xdr:sp macro="" textlink="">
      <xdr:nvSpPr>
        <xdr:cNvPr id="363" name="楕円 362">
          <a:extLst>
            <a:ext uri="{FF2B5EF4-FFF2-40B4-BE49-F238E27FC236}">
              <a16:creationId xmlns:a16="http://schemas.microsoft.com/office/drawing/2014/main" id="{92B85EB0-F324-4713-A249-CF481F820BF5}"/>
            </a:ext>
          </a:extLst>
        </xdr:cNvPr>
        <xdr:cNvSpPr/>
      </xdr:nvSpPr>
      <xdr:spPr>
        <a:xfrm>
          <a:off x="8699500" y="146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90221</xdr:rowOff>
    </xdr:from>
    <xdr:to>
      <xdr:col>50</xdr:col>
      <xdr:colOff>114300</xdr:colOff>
      <xdr:row>85</xdr:row>
      <xdr:rowOff>92461</xdr:rowOff>
    </xdr:to>
    <xdr:cxnSp macro="">
      <xdr:nvCxnSpPr>
        <xdr:cNvPr id="364" name="直線コネクタ 363">
          <a:extLst>
            <a:ext uri="{FF2B5EF4-FFF2-40B4-BE49-F238E27FC236}">
              <a16:creationId xmlns:a16="http://schemas.microsoft.com/office/drawing/2014/main" id="{C5C7BC22-F5CB-4FF5-995C-C8F84A999769}"/>
            </a:ext>
          </a:extLst>
        </xdr:cNvPr>
        <xdr:cNvCxnSpPr/>
      </xdr:nvCxnSpPr>
      <xdr:spPr>
        <a:xfrm flipV="1">
          <a:off x="8750300" y="14663471"/>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43490</xdr:rowOff>
    </xdr:from>
    <xdr:to>
      <xdr:col>41</xdr:col>
      <xdr:colOff>101600</xdr:colOff>
      <xdr:row>85</xdr:row>
      <xdr:rowOff>145090</xdr:rowOff>
    </xdr:to>
    <xdr:sp macro="" textlink="">
      <xdr:nvSpPr>
        <xdr:cNvPr id="365" name="楕円 364">
          <a:extLst>
            <a:ext uri="{FF2B5EF4-FFF2-40B4-BE49-F238E27FC236}">
              <a16:creationId xmlns:a16="http://schemas.microsoft.com/office/drawing/2014/main" id="{A8A2A134-268B-46F5-A826-603FF9E7EA19}"/>
            </a:ext>
          </a:extLst>
        </xdr:cNvPr>
        <xdr:cNvSpPr/>
      </xdr:nvSpPr>
      <xdr:spPr>
        <a:xfrm>
          <a:off x="7810500" y="1461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92461</xdr:rowOff>
    </xdr:from>
    <xdr:to>
      <xdr:col>45</xdr:col>
      <xdr:colOff>177800</xdr:colOff>
      <xdr:row>85</xdr:row>
      <xdr:rowOff>94290</xdr:rowOff>
    </xdr:to>
    <xdr:cxnSp macro="">
      <xdr:nvCxnSpPr>
        <xdr:cNvPr id="366" name="直線コネクタ 365">
          <a:extLst>
            <a:ext uri="{FF2B5EF4-FFF2-40B4-BE49-F238E27FC236}">
              <a16:creationId xmlns:a16="http://schemas.microsoft.com/office/drawing/2014/main" id="{8C48BAC2-2872-4BE9-AB69-F97F6ED446DB}"/>
            </a:ext>
          </a:extLst>
        </xdr:cNvPr>
        <xdr:cNvCxnSpPr/>
      </xdr:nvCxnSpPr>
      <xdr:spPr>
        <a:xfrm flipV="1">
          <a:off x="7861300" y="1466571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45684</xdr:rowOff>
    </xdr:from>
    <xdr:to>
      <xdr:col>36</xdr:col>
      <xdr:colOff>165100</xdr:colOff>
      <xdr:row>85</xdr:row>
      <xdr:rowOff>147284</xdr:rowOff>
    </xdr:to>
    <xdr:sp macro="" textlink="">
      <xdr:nvSpPr>
        <xdr:cNvPr id="367" name="楕円 366">
          <a:extLst>
            <a:ext uri="{FF2B5EF4-FFF2-40B4-BE49-F238E27FC236}">
              <a16:creationId xmlns:a16="http://schemas.microsoft.com/office/drawing/2014/main" id="{E42C3C4D-36C1-4B2E-9514-393D99DB4C9A}"/>
            </a:ext>
          </a:extLst>
        </xdr:cNvPr>
        <xdr:cNvSpPr/>
      </xdr:nvSpPr>
      <xdr:spPr>
        <a:xfrm>
          <a:off x="6921500" y="146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94290</xdr:rowOff>
    </xdr:from>
    <xdr:to>
      <xdr:col>41</xdr:col>
      <xdr:colOff>50800</xdr:colOff>
      <xdr:row>85</xdr:row>
      <xdr:rowOff>96484</xdr:rowOff>
    </xdr:to>
    <xdr:cxnSp macro="">
      <xdr:nvCxnSpPr>
        <xdr:cNvPr id="368" name="直線コネクタ 367">
          <a:extLst>
            <a:ext uri="{FF2B5EF4-FFF2-40B4-BE49-F238E27FC236}">
              <a16:creationId xmlns:a16="http://schemas.microsoft.com/office/drawing/2014/main" id="{20E7DE01-EA25-41B6-9D25-852A172A78AA}"/>
            </a:ext>
          </a:extLst>
        </xdr:cNvPr>
        <xdr:cNvCxnSpPr/>
      </xdr:nvCxnSpPr>
      <xdr:spPr>
        <a:xfrm flipV="1">
          <a:off x="6972300" y="14667540"/>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419FFB4A-E99C-44CE-85C4-776E2A346511}"/>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847A0396-7A3B-49E1-919A-09A58005E7BE}"/>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5584B2AE-80D7-4364-94DE-A1182B14DF26}"/>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87C37689-E5E2-4B2D-A88C-BF23D83DEE8C}"/>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157548</xdr:rowOff>
    </xdr:from>
    <xdr:ext cx="469744" cy="259045"/>
    <xdr:sp macro="" textlink="">
      <xdr:nvSpPr>
        <xdr:cNvPr id="373" name="n_1mainValue【公営住宅】&#10;一人当たり面積">
          <a:extLst>
            <a:ext uri="{FF2B5EF4-FFF2-40B4-BE49-F238E27FC236}">
              <a16:creationId xmlns:a16="http://schemas.microsoft.com/office/drawing/2014/main" id="{2CD1C7C1-1B2F-45D8-A7D9-4016269EAB19}"/>
            </a:ext>
          </a:extLst>
        </xdr:cNvPr>
        <xdr:cNvSpPr txBox="1"/>
      </xdr:nvSpPr>
      <xdr:spPr>
        <a:xfrm>
          <a:off x="9391727" y="1438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159788</xdr:rowOff>
    </xdr:from>
    <xdr:ext cx="469744" cy="259045"/>
    <xdr:sp macro="" textlink="">
      <xdr:nvSpPr>
        <xdr:cNvPr id="374" name="n_2mainValue【公営住宅】&#10;一人当たり面積">
          <a:extLst>
            <a:ext uri="{FF2B5EF4-FFF2-40B4-BE49-F238E27FC236}">
              <a16:creationId xmlns:a16="http://schemas.microsoft.com/office/drawing/2014/main" id="{7EE709B3-1515-470D-B322-79EE4E4A40D9}"/>
            </a:ext>
          </a:extLst>
        </xdr:cNvPr>
        <xdr:cNvSpPr txBox="1"/>
      </xdr:nvSpPr>
      <xdr:spPr>
        <a:xfrm>
          <a:off x="8515427" y="1439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161617</xdr:rowOff>
    </xdr:from>
    <xdr:ext cx="469744" cy="259045"/>
    <xdr:sp macro="" textlink="">
      <xdr:nvSpPr>
        <xdr:cNvPr id="375" name="n_3mainValue【公営住宅】&#10;一人当たり面積">
          <a:extLst>
            <a:ext uri="{FF2B5EF4-FFF2-40B4-BE49-F238E27FC236}">
              <a16:creationId xmlns:a16="http://schemas.microsoft.com/office/drawing/2014/main" id="{C2EE464D-6580-4EFF-996B-AB1D771CB998}"/>
            </a:ext>
          </a:extLst>
        </xdr:cNvPr>
        <xdr:cNvSpPr txBox="1"/>
      </xdr:nvSpPr>
      <xdr:spPr>
        <a:xfrm>
          <a:off x="7626427" y="1439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163811</xdr:rowOff>
    </xdr:from>
    <xdr:ext cx="469744" cy="259045"/>
    <xdr:sp macro="" textlink="">
      <xdr:nvSpPr>
        <xdr:cNvPr id="376" name="n_4mainValue【公営住宅】&#10;一人当たり面積">
          <a:extLst>
            <a:ext uri="{FF2B5EF4-FFF2-40B4-BE49-F238E27FC236}">
              <a16:creationId xmlns:a16="http://schemas.microsoft.com/office/drawing/2014/main" id="{D5CF3DF9-879A-4133-AD30-D266241C48EF}"/>
            </a:ext>
          </a:extLst>
        </xdr:cNvPr>
        <xdr:cNvSpPr txBox="1"/>
      </xdr:nvSpPr>
      <xdr:spPr>
        <a:xfrm>
          <a:off x="6737427" y="1439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CC9E44A5-C035-4D93-8BDC-28DDBFAC4EC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2AEA50ED-5765-4DB8-9770-35180108ADA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7692E95A-27B1-4A8C-83AE-3D4B1CA945F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384E4178-BBFB-4DF2-9805-5CEC6DEAE8C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696B15B7-80D8-41FE-82F9-D2B6F45AE2F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D97D9F2-D33B-46BC-B6D8-FDFB990A991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DF78EAE-7DFD-44C3-A8F4-53A0058A5AF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E9704BF0-5E31-4E91-98F2-7DC08838EAF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B61562C-E017-45A4-9C70-0D52BCEFDFC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FC7259E1-1C1C-4411-AC04-4AE25C25506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BA3458DD-17D9-4324-A964-D4A3AFA4DA3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252BBE5A-B074-4681-8957-654F521F740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62A0F553-448B-4C70-9A00-9883761B5D0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30228CFC-48A1-4626-BC47-6965D9A2981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81016A34-1B02-4EC1-A434-AC7382C1A94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6633263C-EAE9-4F42-AA12-1390811987C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10331C7A-9638-4DAE-9CBF-77020ED28F5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DF8D13B1-7F91-410C-A60F-42DE36B5598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74D43C6F-F9C2-4C59-B845-E7E8D62E2E2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2403BCD9-DA08-46DA-9EF6-65A9753133A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37F3483E-4598-45D2-B0A8-A95C281C983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9457570A-4B5C-48E1-88B7-FB714B445DF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DDB9C69F-580D-43B0-AE33-7E8D626EF98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F57A1C42-20CA-409B-8A38-84DD20A09C4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B2804345-C3E8-4717-AB40-8D8A9AA9D8B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5D218C2D-55D6-4638-B876-216433C54E96}"/>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1607ED44-C507-4518-929A-BC447CF43776}"/>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FF23C405-72D0-4BD4-943B-10522CFBD6B3}"/>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ACFC62C1-7162-4404-9E02-A0E71DBEDC70}"/>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345B537A-18EC-4308-83FB-9F32689C4902}"/>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DCCFCE57-D7C9-4DDD-A02C-9647FAF68E92}"/>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866CB3C7-38DC-42E6-AE8D-63F67A61F4D0}"/>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BCA64578-FA06-4BA0-ACC8-8EF43D018C9F}"/>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0F73D033-C72A-4186-BA60-29544A65C932}"/>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87EA7733-9ACE-4EB7-832D-86E8F11B41CA}"/>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F3D7F524-794A-4F4D-806A-2D6579367F6A}"/>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E0E6952-64E1-4673-B78F-5F8DE7490F1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76356CE-5469-4CAA-B2C2-D0490103FC9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F3BA238-4BF4-4BDF-8158-4D36DA2527F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EBED8F4-A9AD-4848-B3CC-F390F2153A2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4FE2BC7-846D-4E1C-9CAA-1FE7B1EA269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100512</xdr:rowOff>
    </xdr:from>
    <xdr:to>
      <xdr:col>24</xdr:col>
      <xdr:colOff>114300</xdr:colOff>
      <xdr:row>103</xdr:row>
      <xdr:rowOff>30662</xdr:rowOff>
    </xdr:to>
    <xdr:sp macro="" textlink="">
      <xdr:nvSpPr>
        <xdr:cNvPr id="418" name="楕円 417">
          <a:extLst>
            <a:ext uri="{FF2B5EF4-FFF2-40B4-BE49-F238E27FC236}">
              <a16:creationId xmlns:a16="http://schemas.microsoft.com/office/drawing/2014/main" id="{5366DC83-6518-4B51-9FC7-36AB7EB70241}"/>
            </a:ext>
          </a:extLst>
        </xdr:cNvPr>
        <xdr:cNvSpPr/>
      </xdr:nvSpPr>
      <xdr:spPr>
        <a:xfrm>
          <a:off x="45847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123389</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FDF2DA02-2E33-4A6B-943F-B2FB10444A78}"/>
            </a:ext>
          </a:extLst>
        </xdr:cNvPr>
        <xdr:cNvSpPr txBox="1"/>
      </xdr:nvSpPr>
      <xdr:spPr>
        <a:xfrm>
          <a:off x="4673600" y="1743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71120</xdr:rowOff>
    </xdr:from>
    <xdr:to>
      <xdr:col>20</xdr:col>
      <xdr:colOff>38100</xdr:colOff>
      <xdr:row>103</xdr:row>
      <xdr:rowOff>1270</xdr:rowOff>
    </xdr:to>
    <xdr:sp macro="" textlink="">
      <xdr:nvSpPr>
        <xdr:cNvPr id="420" name="楕円 419">
          <a:extLst>
            <a:ext uri="{FF2B5EF4-FFF2-40B4-BE49-F238E27FC236}">
              <a16:creationId xmlns:a16="http://schemas.microsoft.com/office/drawing/2014/main" id="{63DF70E9-594E-41A9-B9F2-D5549A62CB21}"/>
            </a:ext>
          </a:extLst>
        </xdr:cNvPr>
        <xdr:cNvSpPr/>
      </xdr:nvSpPr>
      <xdr:spPr>
        <a:xfrm>
          <a:off x="3746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121920</xdr:rowOff>
    </xdr:from>
    <xdr:to>
      <xdr:col>24</xdr:col>
      <xdr:colOff>63500</xdr:colOff>
      <xdr:row>102</xdr:row>
      <xdr:rowOff>151312</xdr:rowOff>
    </xdr:to>
    <xdr:cxnSp macro="">
      <xdr:nvCxnSpPr>
        <xdr:cNvPr id="421" name="直線コネクタ 420">
          <a:extLst>
            <a:ext uri="{FF2B5EF4-FFF2-40B4-BE49-F238E27FC236}">
              <a16:creationId xmlns:a16="http://schemas.microsoft.com/office/drawing/2014/main" id="{D8F39A14-BC33-4281-82AA-8FE348614D9A}"/>
            </a:ext>
          </a:extLst>
        </xdr:cNvPr>
        <xdr:cNvCxnSpPr/>
      </xdr:nvCxnSpPr>
      <xdr:spPr>
        <a:xfrm>
          <a:off x="3797300" y="1760982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43362</xdr:rowOff>
    </xdr:from>
    <xdr:to>
      <xdr:col>15</xdr:col>
      <xdr:colOff>101600</xdr:colOff>
      <xdr:row>102</xdr:row>
      <xdr:rowOff>144962</xdr:rowOff>
    </xdr:to>
    <xdr:sp macro="" textlink="">
      <xdr:nvSpPr>
        <xdr:cNvPr id="422" name="楕円 421">
          <a:extLst>
            <a:ext uri="{FF2B5EF4-FFF2-40B4-BE49-F238E27FC236}">
              <a16:creationId xmlns:a16="http://schemas.microsoft.com/office/drawing/2014/main" id="{85BB92EE-5122-4470-8FB5-FFFEABF5BA94}"/>
            </a:ext>
          </a:extLst>
        </xdr:cNvPr>
        <xdr:cNvSpPr/>
      </xdr:nvSpPr>
      <xdr:spPr>
        <a:xfrm>
          <a:off x="2857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94162</xdr:rowOff>
    </xdr:from>
    <xdr:to>
      <xdr:col>19</xdr:col>
      <xdr:colOff>177800</xdr:colOff>
      <xdr:row>102</xdr:row>
      <xdr:rowOff>121920</xdr:rowOff>
    </xdr:to>
    <xdr:cxnSp macro="">
      <xdr:nvCxnSpPr>
        <xdr:cNvPr id="423" name="直線コネクタ 422">
          <a:extLst>
            <a:ext uri="{FF2B5EF4-FFF2-40B4-BE49-F238E27FC236}">
              <a16:creationId xmlns:a16="http://schemas.microsoft.com/office/drawing/2014/main" id="{2F53262B-E6DB-41EB-A33A-0CC67B9982D9}"/>
            </a:ext>
          </a:extLst>
        </xdr:cNvPr>
        <xdr:cNvCxnSpPr/>
      </xdr:nvCxnSpPr>
      <xdr:spPr>
        <a:xfrm>
          <a:off x="2908300" y="1758206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110308</xdr:rowOff>
    </xdr:from>
    <xdr:to>
      <xdr:col>10</xdr:col>
      <xdr:colOff>165100</xdr:colOff>
      <xdr:row>103</xdr:row>
      <xdr:rowOff>40458</xdr:rowOff>
    </xdr:to>
    <xdr:sp macro="" textlink="">
      <xdr:nvSpPr>
        <xdr:cNvPr id="424" name="楕円 423">
          <a:extLst>
            <a:ext uri="{FF2B5EF4-FFF2-40B4-BE49-F238E27FC236}">
              <a16:creationId xmlns:a16="http://schemas.microsoft.com/office/drawing/2014/main" id="{57E1DFFC-4CA2-43EC-BA11-C05893BFBF9A}"/>
            </a:ext>
          </a:extLst>
        </xdr:cNvPr>
        <xdr:cNvSpPr/>
      </xdr:nvSpPr>
      <xdr:spPr>
        <a:xfrm>
          <a:off x="1968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94162</xdr:rowOff>
    </xdr:from>
    <xdr:to>
      <xdr:col>15</xdr:col>
      <xdr:colOff>50800</xdr:colOff>
      <xdr:row>102</xdr:row>
      <xdr:rowOff>161108</xdr:rowOff>
    </xdr:to>
    <xdr:cxnSp macro="">
      <xdr:nvCxnSpPr>
        <xdr:cNvPr id="425" name="直線コネクタ 424">
          <a:extLst>
            <a:ext uri="{FF2B5EF4-FFF2-40B4-BE49-F238E27FC236}">
              <a16:creationId xmlns:a16="http://schemas.microsoft.com/office/drawing/2014/main" id="{2D365ABD-33E5-4EAD-8F9A-8F734794E840}"/>
            </a:ext>
          </a:extLst>
        </xdr:cNvPr>
        <xdr:cNvCxnSpPr/>
      </xdr:nvCxnSpPr>
      <xdr:spPr>
        <a:xfrm flipV="1">
          <a:off x="2019300" y="17582062"/>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100512</xdr:rowOff>
    </xdr:from>
    <xdr:to>
      <xdr:col>6</xdr:col>
      <xdr:colOff>38100</xdr:colOff>
      <xdr:row>103</xdr:row>
      <xdr:rowOff>30662</xdr:rowOff>
    </xdr:to>
    <xdr:sp macro="" textlink="">
      <xdr:nvSpPr>
        <xdr:cNvPr id="426" name="楕円 425">
          <a:extLst>
            <a:ext uri="{FF2B5EF4-FFF2-40B4-BE49-F238E27FC236}">
              <a16:creationId xmlns:a16="http://schemas.microsoft.com/office/drawing/2014/main" id="{7ADA6939-3533-4523-9F1C-C91F8CA72914}"/>
            </a:ext>
          </a:extLst>
        </xdr:cNvPr>
        <xdr:cNvSpPr/>
      </xdr:nvSpPr>
      <xdr:spPr>
        <a:xfrm>
          <a:off x="10795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151312</xdr:rowOff>
    </xdr:from>
    <xdr:to>
      <xdr:col>10</xdr:col>
      <xdr:colOff>114300</xdr:colOff>
      <xdr:row>102</xdr:row>
      <xdr:rowOff>161108</xdr:rowOff>
    </xdr:to>
    <xdr:cxnSp macro="">
      <xdr:nvCxnSpPr>
        <xdr:cNvPr id="427" name="直線コネクタ 426">
          <a:extLst>
            <a:ext uri="{FF2B5EF4-FFF2-40B4-BE49-F238E27FC236}">
              <a16:creationId xmlns:a16="http://schemas.microsoft.com/office/drawing/2014/main" id="{8BF597E6-6049-4A4F-AA0A-71027019D62F}"/>
            </a:ext>
          </a:extLst>
        </xdr:cNvPr>
        <xdr:cNvCxnSpPr/>
      </xdr:nvCxnSpPr>
      <xdr:spPr>
        <a:xfrm>
          <a:off x="1130300" y="1763921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2AE2ADB1-B0A5-4355-80C8-6B53FB6EC3A4}"/>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194672FF-0466-4CB0-9C20-724514B0352E}"/>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B8D11F5C-5AA9-475D-8A3B-BD66FAE18B88}"/>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72A7B6CA-0323-4B72-8763-8556A30DA174}"/>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17797</xdr:rowOff>
    </xdr:from>
    <xdr:ext cx="405111" cy="259045"/>
    <xdr:sp macro="" textlink="">
      <xdr:nvSpPr>
        <xdr:cNvPr id="432" name="n_1mainValue【港湾・漁港】&#10;有形固定資産減価償却率">
          <a:extLst>
            <a:ext uri="{FF2B5EF4-FFF2-40B4-BE49-F238E27FC236}">
              <a16:creationId xmlns:a16="http://schemas.microsoft.com/office/drawing/2014/main" id="{388142E2-9BD5-44D8-A2E1-09BBC7950AC9}"/>
            </a:ext>
          </a:extLst>
        </xdr:cNvPr>
        <xdr:cNvSpPr txBox="1"/>
      </xdr:nvSpPr>
      <xdr:spPr>
        <a:xfrm>
          <a:off x="3582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161489</xdr:rowOff>
    </xdr:from>
    <xdr:ext cx="405111" cy="259045"/>
    <xdr:sp macro="" textlink="">
      <xdr:nvSpPr>
        <xdr:cNvPr id="433" name="n_2mainValue【港湾・漁港】&#10;有形固定資産減価償却率">
          <a:extLst>
            <a:ext uri="{FF2B5EF4-FFF2-40B4-BE49-F238E27FC236}">
              <a16:creationId xmlns:a16="http://schemas.microsoft.com/office/drawing/2014/main" id="{9DB34BF0-77D2-44A1-9B63-99B126D309E8}"/>
            </a:ext>
          </a:extLst>
        </xdr:cNvPr>
        <xdr:cNvSpPr txBox="1"/>
      </xdr:nvSpPr>
      <xdr:spPr>
        <a:xfrm>
          <a:off x="2705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56985</xdr:rowOff>
    </xdr:from>
    <xdr:ext cx="405111" cy="259045"/>
    <xdr:sp macro="" textlink="">
      <xdr:nvSpPr>
        <xdr:cNvPr id="434" name="n_3mainValue【港湾・漁港】&#10;有形固定資産減価償却率">
          <a:extLst>
            <a:ext uri="{FF2B5EF4-FFF2-40B4-BE49-F238E27FC236}">
              <a16:creationId xmlns:a16="http://schemas.microsoft.com/office/drawing/2014/main" id="{4FAB0063-85F9-418D-AFB8-7948898FE3CF}"/>
            </a:ext>
          </a:extLst>
        </xdr:cNvPr>
        <xdr:cNvSpPr txBox="1"/>
      </xdr:nvSpPr>
      <xdr:spPr>
        <a:xfrm>
          <a:off x="1816744" y="1737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47189</xdr:rowOff>
    </xdr:from>
    <xdr:ext cx="405111" cy="259045"/>
    <xdr:sp macro="" textlink="">
      <xdr:nvSpPr>
        <xdr:cNvPr id="435" name="n_4mainValue【港湾・漁港】&#10;有形固定資産減価償却率">
          <a:extLst>
            <a:ext uri="{FF2B5EF4-FFF2-40B4-BE49-F238E27FC236}">
              <a16:creationId xmlns:a16="http://schemas.microsoft.com/office/drawing/2014/main" id="{2254B983-8B9E-4F78-8996-2559070D204E}"/>
            </a:ext>
          </a:extLst>
        </xdr:cNvPr>
        <xdr:cNvSpPr txBox="1"/>
      </xdr:nvSpPr>
      <xdr:spPr>
        <a:xfrm>
          <a:off x="927744" y="1736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153F4CCA-1745-4913-8499-86D6949E006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19589728-808A-406C-B985-3B27B1E7077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B74A3882-2FF7-4E15-B2FA-11F20C27863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B00BCDEA-4827-497D-A853-BBB23DDC04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8BF753C-70E6-4977-98CD-061D88E274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39F07C37-6378-4251-BE33-7DC85C86950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90065F14-0826-47CE-81A4-8CAEBA73A71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C681D22E-61C0-45BE-AF39-3B5BD7E4C50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EFE3B0F8-D5F7-4AB0-BA9F-9F8E175422C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F31C7971-A6A1-4C2B-A36F-9E01BFEA33E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822E1673-2692-4AA8-A59C-CD7E09EA768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84F2628C-8412-4AD3-86C7-6095C1E97F91}"/>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009DBB65-CB06-4809-AA1D-9555B9775EE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B294F2D0-5FD9-4E72-9BD2-278150012EDF}"/>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A299A82A-DD17-4A9A-B5DB-DBB01B0D20F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3B885144-EF70-49FB-91BF-311BB3BD6721}"/>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1D00BD40-F646-4959-A6F4-49FEC181D14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5F6ADB28-0C28-468F-B4BA-8A6553C4A6B9}"/>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68397A-A6B8-4EDE-981B-ACF1972397C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4944FDB5-31C7-4665-AF14-F884C7C008B4}"/>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5C06C7A6-D7C5-4420-9153-DDDE16D98B5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09F0513A-C677-429D-AD46-944BD7A96DB8}"/>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8E6CEC67-CE66-4B8C-9733-91BC90BCCC61}"/>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B1561E75-6FAC-43EA-AB0C-E43187C33438}"/>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55D311F1-B202-4F74-A960-FDAA7E9087D6}"/>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C52BA6FF-6074-4E15-A2BA-73E987E48509}"/>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E8C1079A-4750-46C7-B3DF-1E66AAC8AD58}"/>
            </a:ext>
          </a:extLst>
        </xdr:cNvPr>
        <xdr:cNvSpPr txBox="1"/>
      </xdr:nvSpPr>
      <xdr:spPr>
        <a:xfrm>
          <a:off x="10515600" y="18315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D27AE787-6BAE-4DCA-B0E0-B3A90DAC6E8A}"/>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3823A9F9-E6B1-4A60-B373-3273A8ECA82C}"/>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EC9DABDC-CD58-4770-98C9-20F8C37059BB}"/>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0A99F5B5-0603-4F2A-9707-BC469C773E35}"/>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FA73C641-292A-4CEE-A892-DD5A058C9C8A}"/>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E70EB05-E213-4732-B0FE-7D733528904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2780F07-BC8C-4525-A288-8CA031A6784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A560074-2677-4B66-8997-7C046804AE1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B1B49AF-DF36-4F5C-A607-35BA70B40E4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BED1EAE-DAE9-4713-A74A-0E2176247BD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62681</xdr:rowOff>
    </xdr:from>
    <xdr:to>
      <xdr:col>55</xdr:col>
      <xdr:colOff>50800</xdr:colOff>
      <xdr:row>106</xdr:row>
      <xdr:rowOff>164281</xdr:rowOff>
    </xdr:to>
    <xdr:sp macro="" textlink="">
      <xdr:nvSpPr>
        <xdr:cNvPr id="473" name="楕円 472">
          <a:extLst>
            <a:ext uri="{FF2B5EF4-FFF2-40B4-BE49-F238E27FC236}">
              <a16:creationId xmlns:a16="http://schemas.microsoft.com/office/drawing/2014/main" id="{01483A34-C843-4FDD-9E34-7734647C8927}"/>
            </a:ext>
          </a:extLst>
        </xdr:cNvPr>
        <xdr:cNvSpPr/>
      </xdr:nvSpPr>
      <xdr:spPr>
        <a:xfrm>
          <a:off x="10426700" y="1823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85558</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25020982-4AC8-4025-BD9B-1A238D7CBCB6}"/>
            </a:ext>
          </a:extLst>
        </xdr:cNvPr>
        <xdr:cNvSpPr txBox="1"/>
      </xdr:nvSpPr>
      <xdr:spPr>
        <a:xfrm>
          <a:off x="10515600" y="1808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69752</xdr:rowOff>
    </xdr:from>
    <xdr:to>
      <xdr:col>50</xdr:col>
      <xdr:colOff>165100</xdr:colOff>
      <xdr:row>106</xdr:row>
      <xdr:rowOff>171352</xdr:rowOff>
    </xdr:to>
    <xdr:sp macro="" textlink="">
      <xdr:nvSpPr>
        <xdr:cNvPr id="475" name="楕円 474">
          <a:extLst>
            <a:ext uri="{FF2B5EF4-FFF2-40B4-BE49-F238E27FC236}">
              <a16:creationId xmlns:a16="http://schemas.microsoft.com/office/drawing/2014/main" id="{30C57C00-DD2A-4462-9D6B-FD6050006F77}"/>
            </a:ext>
          </a:extLst>
        </xdr:cNvPr>
        <xdr:cNvSpPr/>
      </xdr:nvSpPr>
      <xdr:spPr>
        <a:xfrm>
          <a:off x="9588500" y="182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113481</xdr:rowOff>
    </xdr:from>
    <xdr:to>
      <xdr:col>55</xdr:col>
      <xdr:colOff>0</xdr:colOff>
      <xdr:row>106</xdr:row>
      <xdr:rowOff>120552</xdr:rowOff>
    </xdr:to>
    <xdr:cxnSp macro="">
      <xdr:nvCxnSpPr>
        <xdr:cNvPr id="476" name="直線コネクタ 475">
          <a:extLst>
            <a:ext uri="{FF2B5EF4-FFF2-40B4-BE49-F238E27FC236}">
              <a16:creationId xmlns:a16="http://schemas.microsoft.com/office/drawing/2014/main" id="{24D6A026-A60E-4945-81A1-FA4AA8C4316A}"/>
            </a:ext>
          </a:extLst>
        </xdr:cNvPr>
        <xdr:cNvCxnSpPr/>
      </xdr:nvCxnSpPr>
      <xdr:spPr>
        <a:xfrm flipV="1">
          <a:off x="9639300" y="18287181"/>
          <a:ext cx="8382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77093</xdr:rowOff>
    </xdr:from>
    <xdr:to>
      <xdr:col>46</xdr:col>
      <xdr:colOff>38100</xdr:colOff>
      <xdr:row>107</xdr:row>
      <xdr:rowOff>7243</xdr:rowOff>
    </xdr:to>
    <xdr:sp macro="" textlink="">
      <xdr:nvSpPr>
        <xdr:cNvPr id="477" name="楕円 476">
          <a:extLst>
            <a:ext uri="{FF2B5EF4-FFF2-40B4-BE49-F238E27FC236}">
              <a16:creationId xmlns:a16="http://schemas.microsoft.com/office/drawing/2014/main" id="{8843E591-40CD-4BBF-8D43-660C09CA161F}"/>
            </a:ext>
          </a:extLst>
        </xdr:cNvPr>
        <xdr:cNvSpPr/>
      </xdr:nvSpPr>
      <xdr:spPr>
        <a:xfrm>
          <a:off x="8699500" y="182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120552</xdr:rowOff>
    </xdr:from>
    <xdr:to>
      <xdr:col>50</xdr:col>
      <xdr:colOff>114300</xdr:colOff>
      <xdr:row>106</xdr:row>
      <xdr:rowOff>127893</xdr:rowOff>
    </xdr:to>
    <xdr:cxnSp macro="">
      <xdr:nvCxnSpPr>
        <xdr:cNvPr id="478" name="直線コネクタ 477">
          <a:extLst>
            <a:ext uri="{FF2B5EF4-FFF2-40B4-BE49-F238E27FC236}">
              <a16:creationId xmlns:a16="http://schemas.microsoft.com/office/drawing/2014/main" id="{4980A2E6-0FC6-4DFD-ABF5-ADFD93F6C07B}"/>
            </a:ext>
          </a:extLst>
        </xdr:cNvPr>
        <xdr:cNvCxnSpPr/>
      </xdr:nvCxnSpPr>
      <xdr:spPr>
        <a:xfrm flipV="1">
          <a:off x="8750300" y="18294252"/>
          <a:ext cx="889000" cy="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130406</xdr:rowOff>
    </xdr:from>
    <xdr:to>
      <xdr:col>41</xdr:col>
      <xdr:colOff>101600</xdr:colOff>
      <xdr:row>107</xdr:row>
      <xdr:rowOff>60556</xdr:rowOff>
    </xdr:to>
    <xdr:sp macro="" textlink="">
      <xdr:nvSpPr>
        <xdr:cNvPr id="479" name="楕円 478">
          <a:extLst>
            <a:ext uri="{FF2B5EF4-FFF2-40B4-BE49-F238E27FC236}">
              <a16:creationId xmlns:a16="http://schemas.microsoft.com/office/drawing/2014/main" id="{BE61F671-D87A-43AC-85A6-41EC2716EEC1}"/>
            </a:ext>
          </a:extLst>
        </xdr:cNvPr>
        <xdr:cNvSpPr/>
      </xdr:nvSpPr>
      <xdr:spPr>
        <a:xfrm>
          <a:off x="7810500" y="183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127893</xdr:rowOff>
    </xdr:from>
    <xdr:to>
      <xdr:col>45</xdr:col>
      <xdr:colOff>177800</xdr:colOff>
      <xdr:row>107</xdr:row>
      <xdr:rowOff>9756</xdr:rowOff>
    </xdr:to>
    <xdr:cxnSp macro="">
      <xdr:nvCxnSpPr>
        <xdr:cNvPr id="480" name="直線コネクタ 479">
          <a:extLst>
            <a:ext uri="{FF2B5EF4-FFF2-40B4-BE49-F238E27FC236}">
              <a16:creationId xmlns:a16="http://schemas.microsoft.com/office/drawing/2014/main" id="{51A365C0-6285-413D-9A80-081E221A177E}"/>
            </a:ext>
          </a:extLst>
        </xdr:cNvPr>
        <xdr:cNvCxnSpPr/>
      </xdr:nvCxnSpPr>
      <xdr:spPr>
        <a:xfrm flipV="1">
          <a:off x="7861300" y="18301593"/>
          <a:ext cx="889000" cy="5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143601</xdr:rowOff>
    </xdr:from>
    <xdr:to>
      <xdr:col>36</xdr:col>
      <xdr:colOff>165100</xdr:colOff>
      <xdr:row>107</xdr:row>
      <xdr:rowOff>73751</xdr:rowOff>
    </xdr:to>
    <xdr:sp macro="" textlink="">
      <xdr:nvSpPr>
        <xdr:cNvPr id="481" name="楕円 480">
          <a:extLst>
            <a:ext uri="{FF2B5EF4-FFF2-40B4-BE49-F238E27FC236}">
              <a16:creationId xmlns:a16="http://schemas.microsoft.com/office/drawing/2014/main" id="{80430FD2-B7FF-4A3F-AD0E-F0849761F41C}"/>
            </a:ext>
          </a:extLst>
        </xdr:cNvPr>
        <xdr:cNvSpPr/>
      </xdr:nvSpPr>
      <xdr:spPr>
        <a:xfrm>
          <a:off x="6921500" y="1831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9756</xdr:rowOff>
    </xdr:from>
    <xdr:to>
      <xdr:col>41</xdr:col>
      <xdr:colOff>50800</xdr:colOff>
      <xdr:row>107</xdr:row>
      <xdr:rowOff>22951</xdr:rowOff>
    </xdr:to>
    <xdr:cxnSp macro="">
      <xdr:nvCxnSpPr>
        <xdr:cNvPr id="482" name="直線コネクタ 481">
          <a:extLst>
            <a:ext uri="{FF2B5EF4-FFF2-40B4-BE49-F238E27FC236}">
              <a16:creationId xmlns:a16="http://schemas.microsoft.com/office/drawing/2014/main" id="{C3F0544D-686F-4662-8D88-B1F685175AED}"/>
            </a:ext>
          </a:extLst>
        </xdr:cNvPr>
        <xdr:cNvCxnSpPr/>
      </xdr:nvCxnSpPr>
      <xdr:spPr>
        <a:xfrm flipV="1">
          <a:off x="6972300" y="18354906"/>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6F157A8D-C000-479F-AB1B-B0198FAF2019}"/>
            </a:ext>
          </a:extLst>
        </xdr:cNvPr>
        <xdr:cNvSpPr txBox="1"/>
      </xdr:nvSpPr>
      <xdr:spPr>
        <a:xfrm>
          <a:off x="9327095" y="184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99150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11AAC25A-BC0A-4934-A9EC-3270801470E9}"/>
            </a:ext>
          </a:extLst>
        </xdr:cNvPr>
        <xdr:cNvSpPr txBox="1"/>
      </xdr:nvSpPr>
      <xdr:spPr>
        <a:xfrm>
          <a:off x="84507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3B09C968-BE80-435E-9585-CAD2F6778B0F}"/>
            </a:ext>
          </a:extLst>
        </xdr:cNvPr>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6A2D96CE-90ED-403E-AEB0-3560341C927D}"/>
            </a:ext>
          </a:extLst>
        </xdr:cNvPr>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16429</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67483D23-66D5-4FD7-B014-A5483F5CE02C}"/>
            </a:ext>
          </a:extLst>
        </xdr:cNvPr>
        <xdr:cNvSpPr txBox="1"/>
      </xdr:nvSpPr>
      <xdr:spPr>
        <a:xfrm>
          <a:off x="9327095" y="1801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23770</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028746E2-C4C1-4EC4-9993-DBDB758D3786}"/>
            </a:ext>
          </a:extLst>
        </xdr:cNvPr>
        <xdr:cNvSpPr txBox="1"/>
      </xdr:nvSpPr>
      <xdr:spPr>
        <a:xfrm>
          <a:off x="8450795" y="180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77083</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888E16F9-13B6-409C-9875-56A673E8E72E}"/>
            </a:ext>
          </a:extLst>
        </xdr:cNvPr>
        <xdr:cNvSpPr txBox="1"/>
      </xdr:nvSpPr>
      <xdr:spPr>
        <a:xfrm>
          <a:off x="7561795" y="1807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90278</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91E2C33D-C73C-4104-B822-A065F2BCF416}"/>
            </a:ext>
          </a:extLst>
        </xdr:cNvPr>
        <xdr:cNvSpPr txBox="1"/>
      </xdr:nvSpPr>
      <xdr:spPr>
        <a:xfrm>
          <a:off x="6672795" y="1809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E0B4567-22DB-46EF-B2D8-BA21E5C477E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73DA080D-C12A-4BA1-B5BE-D74DA0FFCEA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8786A062-9E6F-4C3C-902D-6C46F184A0F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C2E28589-CD54-4E9D-B60A-5AB996B0A73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B3B5A274-019B-423A-9638-8F4B2BB75CC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8362C25-F960-4BE8-B332-6B074B7CA0B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DDCE2F10-93D7-4F08-B268-DA1C710E24C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6182056B-A4ED-4F4B-9E2B-18AFE3AE08A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B63986E7-FA72-4D14-AD42-1FC4E7DF4C6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400D554B-8098-446D-9D7F-7EDEBD7A678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E373223F-473B-4C9C-9238-308F691A510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13F5A51F-5ED7-43C3-82FC-82B09373943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750E6C5D-0376-490F-824C-F7EE498B1A9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D61E0481-801A-4F4D-8B36-64A4C38E404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C077D942-65BD-45CE-9E19-71C2947A69E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D03E432C-EAD8-4223-ACC3-91C23FFA5EB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337796ED-AC55-4DCC-BC2A-0A45BB47FF2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7B721AB9-55A4-4E63-A6B0-F63CE40B1D7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AFA53F19-2C82-443B-A833-1B39F03492C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4D6ED7AE-F586-4E02-ABB9-1034224CA4F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6806E275-3777-48E5-9F65-C502ADF0C52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4BDFC460-68F6-4BB0-9077-503C21BC63D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EB247BCB-9118-4F75-ABE5-78810674E92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9590852E-E7C4-426C-A973-38EB20E29F8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B3952C3B-7270-45AA-9141-A40E9C74536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9418D6DB-874A-4B68-BEFC-0876AB8BEAA8}"/>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13274995-8180-4F1D-B2A4-F8AD6876E0C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4B6191C8-5327-46F4-95EB-4EA7FBDB088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E9734046-924F-4DFB-8226-876A6CAA4C5C}"/>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3DD2B13A-5D05-47B7-8E48-F0FE82F7C7EC}"/>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34CB9780-4E00-4257-B832-6714AD0B9271}"/>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D6D4423A-5065-46A1-B2C6-DC633761CABC}"/>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257E5486-ED44-42B4-AAC4-9CC340AFBC94}"/>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F886049F-8B6F-445C-A7CE-25DF89F04A25}"/>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B732A41C-3F0F-484B-8B7E-892B68B56AE9}"/>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9B14D2B5-847D-455B-9BB0-FC9C8139381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495D6DB-1E93-4C3B-98F1-C365121EFEA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745A02F-B8BD-430F-8A50-327CC0AEB31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0C39E1C-86DD-48D9-A616-2D261FAB08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6ABFB56-BE31-4865-8723-65BC2C7DF6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60D958E-6E18-4854-A391-464AECB9F6D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32" name="楕円 531">
          <a:extLst>
            <a:ext uri="{FF2B5EF4-FFF2-40B4-BE49-F238E27FC236}">
              <a16:creationId xmlns:a16="http://schemas.microsoft.com/office/drawing/2014/main" id="{329C1A84-0765-4AFD-93B6-EFA9CC3C3E58}"/>
            </a:ext>
          </a:extLst>
        </xdr:cNvPr>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7AE5B29F-5225-443E-9094-F48B134EB3D8}"/>
            </a:ext>
          </a:extLst>
        </xdr:cNvPr>
        <xdr:cNvSpPr txBox="1"/>
      </xdr:nvSpPr>
      <xdr:spPr>
        <a:xfrm>
          <a:off x="16357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20501</xdr:rowOff>
    </xdr:from>
    <xdr:to>
      <xdr:col>81</xdr:col>
      <xdr:colOff>101600</xdr:colOff>
      <xdr:row>38</xdr:row>
      <xdr:rowOff>122101</xdr:rowOff>
    </xdr:to>
    <xdr:sp macro="" textlink="">
      <xdr:nvSpPr>
        <xdr:cNvPr id="534" name="楕円 533">
          <a:extLst>
            <a:ext uri="{FF2B5EF4-FFF2-40B4-BE49-F238E27FC236}">
              <a16:creationId xmlns:a16="http://schemas.microsoft.com/office/drawing/2014/main" id="{EA95796E-1ADA-4478-B235-9A4C2A6E7138}"/>
            </a:ext>
          </a:extLst>
        </xdr:cNvPr>
        <xdr:cNvSpPr/>
      </xdr:nvSpPr>
      <xdr:spPr>
        <a:xfrm>
          <a:off x="15430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71301</xdr:rowOff>
    </xdr:from>
    <xdr:to>
      <xdr:col>85</xdr:col>
      <xdr:colOff>127000</xdr:colOff>
      <xdr:row>38</xdr:row>
      <xdr:rowOff>121920</xdr:rowOff>
    </xdr:to>
    <xdr:cxnSp macro="">
      <xdr:nvCxnSpPr>
        <xdr:cNvPr id="535" name="直線コネクタ 534">
          <a:extLst>
            <a:ext uri="{FF2B5EF4-FFF2-40B4-BE49-F238E27FC236}">
              <a16:creationId xmlns:a16="http://schemas.microsoft.com/office/drawing/2014/main" id="{6C92D1AD-587D-41E2-859D-3A1699C52993}"/>
            </a:ext>
          </a:extLst>
        </xdr:cNvPr>
        <xdr:cNvCxnSpPr/>
      </xdr:nvCxnSpPr>
      <xdr:spPr>
        <a:xfrm>
          <a:off x="15481300" y="6586401"/>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141333</xdr:rowOff>
    </xdr:from>
    <xdr:to>
      <xdr:col>76</xdr:col>
      <xdr:colOff>165100</xdr:colOff>
      <xdr:row>38</xdr:row>
      <xdr:rowOff>71482</xdr:rowOff>
    </xdr:to>
    <xdr:sp macro="" textlink="">
      <xdr:nvSpPr>
        <xdr:cNvPr id="536" name="楕円 535">
          <a:extLst>
            <a:ext uri="{FF2B5EF4-FFF2-40B4-BE49-F238E27FC236}">
              <a16:creationId xmlns:a16="http://schemas.microsoft.com/office/drawing/2014/main" id="{EE6E980F-D02B-42F3-8D8C-486059AFD8E4}"/>
            </a:ext>
          </a:extLst>
        </xdr:cNvPr>
        <xdr:cNvSpPr/>
      </xdr:nvSpPr>
      <xdr:spPr>
        <a:xfrm>
          <a:off x="14541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20683</xdr:rowOff>
    </xdr:from>
    <xdr:to>
      <xdr:col>81</xdr:col>
      <xdr:colOff>50800</xdr:colOff>
      <xdr:row>38</xdr:row>
      <xdr:rowOff>71301</xdr:rowOff>
    </xdr:to>
    <xdr:cxnSp macro="">
      <xdr:nvCxnSpPr>
        <xdr:cNvPr id="537" name="直線コネクタ 536">
          <a:extLst>
            <a:ext uri="{FF2B5EF4-FFF2-40B4-BE49-F238E27FC236}">
              <a16:creationId xmlns:a16="http://schemas.microsoft.com/office/drawing/2014/main" id="{57AD4295-150F-4642-A33F-FB1B5BEF51BA}"/>
            </a:ext>
          </a:extLst>
        </xdr:cNvPr>
        <xdr:cNvCxnSpPr/>
      </xdr:nvCxnSpPr>
      <xdr:spPr>
        <a:xfrm>
          <a:off x="14592300" y="653578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87449</xdr:rowOff>
    </xdr:from>
    <xdr:to>
      <xdr:col>72</xdr:col>
      <xdr:colOff>38100</xdr:colOff>
      <xdr:row>38</xdr:row>
      <xdr:rowOff>17599</xdr:rowOff>
    </xdr:to>
    <xdr:sp macro="" textlink="">
      <xdr:nvSpPr>
        <xdr:cNvPr id="538" name="楕円 537">
          <a:extLst>
            <a:ext uri="{FF2B5EF4-FFF2-40B4-BE49-F238E27FC236}">
              <a16:creationId xmlns:a16="http://schemas.microsoft.com/office/drawing/2014/main" id="{9CB52061-8948-474A-BDB0-8549B2F4C19C}"/>
            </a:ext>
          </a:extLst>
        </xdr:cNvPr>
        <xdr:cNvSpPr/>
      </xdr:nvSpPr>
      <xdr:spPr>
        <a:xfrm>
          <a:off x="13652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138249</xdr:rowOff>
    </xdr:from>
    <xdr:to>
      <xdr:col>76</xdr:col>
      <xdr:colOff>114300</xdr:colOff>
      <xdr:row>38</xdr:row>
      <xdr:rowOff>20683</xdr:rowOff>
    </xdr:to>
    <xdr:cxnSp macro="">
      <xdr:nvCxnSpPr>
        <xdr:cNvPr id="539" name="直線コネクタ 538">
          <a:extLst>
            <a:ext uri="{FF2B5EF4-FFF2-40B4-BE49-F238E27FC236}">
              <a16:creationId xmlns:a16="http://schemas.microsoft.com/office/drawing/2014/main" id="{5DD413A9-368F-4937-9884-775CAD3F8880}"/>
            </a:ext>
          </a:extLst>
        </xdr:cNvPr>
        <xdr:cNvCxnSpPr/>
      </xdr:nvCxnSpPr>
      <xdr:spPr>
        <a:xfrm>
          <a:off x="13703300" y="648189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22134</xdr:rowOff>
    </xdr:from>
    <xdr:to>
      <xdr:col>67</xdr:col>
      <xdr:colOff>101600</xdr:colOff>
      <xdr:row>38</xdr:row>
      <xdr:rowOff>123734</xdr:rowOff>
    </xdr:to>
    <xdr:sp macro="" textlink="">
      <xdr:nvSpPr>
        <xdr:cNvPr id="540" name="楕円 539">
          <a:extLst>
            <a:ext uri="{FF2B5EF4-FFF2-40B4-BE49-F238E27FC236}">
              <a16:creationId xmlns:a16="http://schemas.microsoft.com/office/drawing/2014/main" id="{8B4A17A3-87A4-4179-955A-EC33BAAB16EB}"/>
            </a:ext>
          </a:extLst>
        </xdr:cNvPr>
        <xdr:cNvSpPr/>
      </xdr:nvSpPr>
      <xdr:spPr>
        <a:xfrm>
          <a:off x="12763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138249</xdr:rowOff>
    </xdr:from>
    <xdr:to>
      <xdr:col>71</xdr:col>
      <xdr:colOff>177800</xdr:colOff>
      <xdr:row>38</xdr:row>
      <xdr:rowOff>72934</xdr:rowOff>
    </xdr:to>
    <xdr:cxnSp macro="">
      <xdr:nvCxnSpPr>
        <xdr:cNvPr id="541" name="直線コネクタ 540">
          <a:extLst>
            <a:ext uri="{FF2B5EF4-FFF2-40B4-BE49-F238E27FC236}">
              <a16:creationId xmlns:a16="http://schemas.microsoft.com/office/drawing/2014/main" id="{F40A4171-3094-43D3-9F80-F9067ABCFE26}"/>
            </a:ext>
          </a:extLst>
        </xdr:cNvPr>
        <xdr:cNvCxnSpPr/>
      </xdr:nvCxnSpPr>
      <xdr:spPr>
        <a:xfrm flipV="1">
          <a:off x="12814300" y="6481899"/>
          <a:ext cx="8890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A0238B6E-33C4-40A8-AC66-E15158CE4DF6}"/>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BBEC11F3-DBB7-4372-8CB1-BDB95C07856F}"/>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F5F08769-BAC6-454C-B397-BC0D5D8568C5}"/>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7C2ACF79-9570-48F7-85A3-A09789257D5B}"/>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138628</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B77D4563-ED38-4B0E-AF0B-01513333DC79}"/>
            </a:ext>
          </a:extLst>
        </xdr:cNvPr>
        <xdr:cNvSpPr txBox="1"/>
      </xdr:nvSpPr>
      <xdr:spPr>
        <a:xfrm>
          <a:off x="152660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6FCDF94F-E5CF-446B-9A44-3667CA29293E}"/>
            </a:ext>
          </a:extLst>
        </xdr:cNvPr>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34126</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F244E2BB-531E-4788-8E02-883D0FC1F498}"/>
            </a:ext>
          </a:extLst>
        </xdr:cNvPr>
        <xdr:cNvSpPr txBox="1"/>
      </xdr:nvSpPr>
      <xdr:spPr>
        <a:xfrm>
          <a:off x="13500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140261</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62815023-FADC-417A-BFD4-48FCC9B91946}"/>
            </a:ext>
          </a:extLst>
        </xdr:cNvPr>
        <xdr:cNvSpPr txBox="1"/>
      </xdr:nvSpPr>
      <xdr:spPr>
        <a:xfrm>
          <a:off x="12611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40B1451D-20B1-4DA5-90BF-007AD5B6090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28101178-359D-471C-BD32-ACA1606630C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1A16BAB0-FB4C-44F2-BD35-74B01F46690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E60C32E8-35CA-402E-8F0E-17BA95BFE98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BE35016-207A-4611-AC74-5E4F9F48B18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1EC63860-F8E1-40FA-A481-9AA185A5265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4A821BC4-2FF3-4F38-A606-8CA5763E44B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E8EB9818-571C-464B-8548-1496454C23C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23600B07-13E6-4E97-942A-2EC8A0E4FE4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4E0B625A-228F-4026-BF98-BE44BE8294F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DADF5CC9-CE4F-43E8-B895-0D1C7B7E80A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631EF2BB-EE20-494F-8115-CC6D273B556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0F465C5A-D5AE-4111-B12C-8C937472A6A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52600448-FB0B-4F7E-8B83-A80A40727CF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5D1BF409-AD3D-4F0B-B229-494AE43C61C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5A1A1AA7-09E3-481D-AD85-9A906545C04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4067575E-73D3-4B10-B6D9-34BD8DA304A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D68C6E3B-7CA4-4A64-A84C-682703C043E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1586B50C-F1DC-4E50-BF23-E1EB9B0C949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36F9445E-8B1B-40FB-8EFB-12D2FC0F551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E65778E2-3BEB-43C2-8E64-38D56F3E5AF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05AD956B-277E-4EA7-9574-768244321712}"/>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6038D693-5BA2-435A-A1CC-3889A676D071}"/>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4F56AFD6-91BA-4BA1-900E-ECE08ABBFF92}"/>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12FBACF2-26F5-4D02-A7BC-2CB6717CBDC2}"/>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192352D8-50A9-4D09-9EF6-F888B5E4B61A}"/>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219A8ED7-5F97-4647-AC52-92CED585B6C9}"/>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52720104-ED09-4283-8E25-9D4DE5E0BC77}"/>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1F2C5D52-E46D-4618-AF18-19E91133D968}"/>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8D9A1C42-077F-4BB2-893F-0A2CA6F0D82D}"/>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88FDCB67-0DCE-4477-A86C-84907266ADA0}"/>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F60F6C8C-6D2A-4DDB-9C33-B7A7A8580487}"/>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1BE1CEAD-2849-4B7F-BE7F-95D0BB380B3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020593C-49BE-404A-A70A-C90D968D132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CBE3AE6-FFE3-475E-874F-BB5ADFF5879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EB0987D-6347-49E9-B736-EFEEABCBD70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A3A02DC-C531-4195-9E16-7E678817374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50546</xdr:rowOff>
    </xdr:from>
    <xdr:to>
      <xdr:col>116</xdr:col>
      <xdr:colOff>114300</xdr:colOff>
      <xdr:row>38</xdr:row>
      <xdr:rowOff>152146</xdr:rowOff>
    </xdr:to>
    <xdr:sp macro="" textlink="">
      <xdr:nvSpPr>
        <xdr:cNvPr id="587" name="楕円 586">
          <a:extLst>
            <a:ext uri="{FF2B5EF4-FFF2-40B4-BE49-F238E27FC236}">
              <a16:creationId xmlns:a16="http://schemas.microsoft.com/office/drawing/2014/main" id="{240ACA67-C40B-4ED6-A8EB-38B040F2502B}"/>
            </a:ext>
          </a:extLst>
        </xdr:cNvPr>
        <xdr:cNvSpPr/>
      </xdr:nvSpPr>
      <xdr:spPr>
        <a:xfrm>
          <a:off x="221107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73423</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A7E9147F-B901-4E22-B702-CEBAE5B5E07F}"/>
            </a:ext>
          </a:extLst>
        </xdr:cNvPr>
        <xdr:cNvSpPr txBox="1"/>
      </xdr:nvSpPr>
      <xdr:spPr>
        <a:xfrm>
          <a:off x="22199600" y="641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59690</xdr:rowOff>
    </xdr:from>
    <xdr:to>
      <xdr:col>112</xdr:col>
      <xdr:colOff>38100</xdr:colOff>
      <xdr:row>38</xdr:row>
      <xdr:rowOff>161290</xdr:rowOff>
    </xdr:to>
    <xdr:sp macro="" textlink="">
      <xdr:nvSpPr>
        <xdr:cNvPr id="589" name="楕円 588">
          <a:extLst>
            <a:ext uri="{FF2B5EF4-FFF2-40B4-BE49-F238E27FC236}">
              <a16:creationId xmlns:a16="http://schemas.microsoft.com/office/drawing/2014/main" id="{2783B247-432A-41EC-B831-46ABE01AC988}"/>
            </a:ext>
          </a:extLst>
        </xdr:cNvPr>
        <xdr:cNvSpPr/>
      </xdr:nvSpPr>
      <xdr:spPr>
        <a:xfrm>
          <a:off x="2127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101346</xdr:rowOff>
    </xdr:from>
    <xdr:to>
      <xdr:col>116</xdr:col>
      <xdr:colOff>63500</xdr:colOff>
      <xdr:row>38</xdr:row>
      <xdr:rowOff>110490</xdr:rowOff>
    </xdr:to>
    <xdr:cxnSp macro="">
      <xdr:nvCxnSpPr>
        <xdr:cNvPr id="590" name="直線コネクタ 589">
          <a:extLst>
            <a:ext uri="{FF2B5EF4-FFF2-40B4-BE49-F238E27FC236}">
              <a16:creationId xmlns:a16="http://schemas.microsoft.com/office/drawing/2014/main" id="{06D0F66E-D847-434A-90E9-AE76BA985043}"/>
            </a:ext>
          </a:extLst>
        </xdr:cNvPr>
        <xdr:cNvCxnSpPr/>
      </xdr:nvCxnSpPr>
      <xdr:spPr>
        <a:xfrm flipV="1">
          <a:off x="21323300" y="661644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68834</xdr:rowOff>
    </xdr:from>
    <xdr:to>
      <xdr:col>107</xdr:col>
      <xdr:colOff>101600</xdr:colOff>
      <xdr:row>38</xdr:row>
      <xdr:rowOff>170434</xdr:rowOff>
    </xdr:to>
    <xdr:sp macro="" textlink="">
      <xdr:nvSpPr>
        <xdr:cNvPr id="591" name="楕円 590">
          <a:extLst>
            <a:ext uri="{FF2B5EF4-FFF2-40B4-BE49-F238E27FC236}">
              <a16:creationId xmlns:a16="http://schemas.microsoft.com/office/drawing/2014/main" id="{377110C3-9414-4277-9F5E-AFF553446E85}"/>
            </a:ext>
          </a:extLst>
        </xdr:cNvPr>
        <xdr:cNvSpPr/>
      </xdr:nvSpPr>
      <xdr:spPr>
        <a:xfrm>
          <a:off x="20383500" y="65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110490</xdr:rowOff>
    </xdr:from>
    <xdr:to>
      <xdr:col>111</xdr:col>
      <xdr:colOff>177800</xdr:colOff>
      <xdr:row>38</xdr:row>
      <xdr:rowOff>119634</xdr:rowOff>
    </xdr:to>
    <xdr:cxnSp macro="">
      <xdr:nvCxnSpPr>
        <xdr:cNvPr id="592" name="直線コネクタ 591">
          <a:extLst>
            <a:ext uri="{FF2B5EF4-FFF2-40B4-BE49-F238E27FC236}">
              <a16:creationId xmlns:a16="http://schemas.microsoft.com/office/drawing/2014/main" id="{810D5984-4D9A-4FC5-8711-F56C59E10AA8}"/>
            </a:ext>
          </a:extLst>
        </xdr:cNvPr>
        <xdr:cNvCxnSpPr/>
      </xdr:nvCxnSpPr>
      <xdr:spPr>
        <a:xfrm flipV="1">
          <a:off x="20434300" y="66255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593" name="楕円 592">
          <a:extLst>
            <a:ext uri="{FF2B5EF4-FFF2-40B4-BE49-F238E27FC236}">
              <a16:creationId xmlns:a16="http://schemas.microsoft.com/office/drawing/2014/main" id="{67FF4661-E95C-47F0-A36C-1D4D98EB7953}"/>
            </a:ext>
          </a:extLst>
        </xdr:cNvPr>
        <xdr:cNvSpPr/>
      </xdr:nvSpPr>
      <xdr:spPr>
        <a:xfrm>
          <a:off x="19494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119634</xdr:rowOff>
    </xdr:from>
    <xdr:to>
      <xdr:col>107</xdr:col>
      <xdr:colOff>50800</xdr:colOff>
      <xdr:row>38</xdr:row>
      <xdr:rowOff>131064</xdr:rowOff>
    </xdr:to>
    <xdr:cxnSp macro="">
      <xdr:nvCxnSpPr>
        <xdr:cNvPr id="594" name="直線コネクタ 593">
          <a:extLst>
            <a:ext uri="{FF2B5EF4-FFF2-40B4-BE49-F238E27FC236}">
              <a16:creationId xmlns:a16="http://schemas.microsoft.com/office/drawing/2014/main" id="{ABA28224-D166-4A4B-BE62-348B925533B5}"/>
            </a:ext>
          </a:extLst>
        </xdr:cNvPr>
        <xdr:cNvCxnSpPr/>
      </xdr:nvCxnSpPr>
      <xdr:spPr>
        <a:xfrm flipV="1">
          <a:off x="19545300" y="66347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87122</xdr:rowOff>
    </xdr:from>
    <xdr:to>
      <xdr:col>98</xdr:col>
      <xdr:colOff>38100</xdr:colOff>
      <xdr:row>38</xdr:row>
      <xdr:rowOff>17272</xdr:rowOff>
    </xdr:to>
    <xdr:sp macro="" textlink="">
      <xdr:nvSpPr>
        <xdr:cNvPr id="595" name="楕円 594">
          <a:extLst>
            <a:ext uri="{FF2B5EF4-FFF2-40B4-BE49-F238E27FC236}">
              <a16:creationId xmlns:a16="http://schemas.microsoft.com/office/drawing/2014/main" id="{E64393D3-DDC8-411B-84ED-A6D685E96A43}"/>
            </a:ext>
          </a:extLst>
        </xdr:cNvPr>
        <xdr:cNvSpPr/>
      </xdr:nvSpPr>
      <xdr:spPr>
        <a:xfrm>
          <a:off x="18605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137922</xdr:rowOff>
    </xdr:from>
    <xdr:to>
      <xdr:col>102</xdr:col>
      <xdr:colOff>114300</xdr:colOff>
      <xdr:row>38</xdr:row>
      <xdr:rowOff>131064</xdr:rowOff>
    </xdr:to>
    <xdr:cxnSp macro="">
      <xdr:nvCxnSpPr>
        <xdr:cNvPr id="596" name="直線コネクタ 595">
          <a:extLst>
            <a:ext uri="{FF2B5EF4-FFF2-40B4-BE49-F238E27FC236}">
              <a16:creationId xmlns:a16="http://schemas.microsoft.com/office/drawing/2014/main" id="{D155B612-6449-423F-9AFD-D10FEC0A067D}"/>
            </a:ext>
          </a:extLst>
        </xdr:cNvPr>
        <xdr:cNvCxnSpPr/>
      </xdr:nvCxnSpPr>
      <xdr:spPr>
        <a:xfrm>
          <a:off x="18656300" y="648157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DFB1273C-C906-4608-B049-505D5BAF1ED8}"/>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C49D8426-2EA1-48AC-8218-0E4ECA8D3008}"/>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9C5C0B24-F32A-4810-9201-EEFE642C240F}"/>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ED26A21E-BBB6-44E4-800B-B44F5ECE6423}"/>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6367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4010D578-86B1-4DCA-A5FD-6EAD9C49115A}"/>
            </a:ext>
          </a:extLst>
        </xdr:cNvPr>
        <xdr:cNvSpPr txBox="1"/>
      </xdr:nvSpPr>
      <xdr:spPr>
        <a:xfrm>
          <a:off x="210757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15511</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055C158F-3070-4936-B0EC-0B28E848089A}"/>
            </a:ext>
          </a:extLst>
        </xdr:cNvPr>
        <xdr:cNvSpPr txBox="1"/>
      </xdr:nvSpPr>
      <xdr:spPr>
        <a:xfrm>
          <a:off x="20199427" y="635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26941</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71E029CE-634A-487F-A5DF-6F7069A297D2}"/>
            </a:ext>
          </a:extLst>
        </xdr:cNvPr>
        <xdr:cNvSpPr txBox="1"/>
      </xdr:nvSpPr>
      <xdr:spPr>
        <a:xfrm>
          <a:off x="19310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33799</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956648E3-94EC-45A0-92DD-36C7C4FDECB3}"/>
            </a:ext>
          </a:extLst>
        </xdr:cNvPr>
        <xdr:cNvSpPr txBox="1"/>
      </xdr:nvSpPr>
      <xdr:spPr>
        <a:xfrm>
          <a:off x="18421427"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EC57915A-5F4C-43B4-9652-7DBF9F536E1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78CDDA81-01EF-4F31-B23E-BE3D1F6AD39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C61FA295-F076-4222-9496-B996382AD37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47BE6904-29F6-44B8-8F08-9107DD8B86F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214F8463-7600-43FC-B3A8-D3D24B2735E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CA32E775-49CF-45EB-8525-6BCB2597FA9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7295124B-01AF-4AF8-B9CF-CAD0FB020BA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A77513E5-0BA4-4969-924B-9929E6E92E5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E42CE26C-C01E-4C0E-9D52-D92F1AE300E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674399A1-1E0E-4C32-AC9A-54D01458E17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DEE939AB-7DD1-41FD-B803-E1E3D8DF1B6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D7468B28-D193-4C56-979A-B26672374F0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4ECD0BED-16DB-4161-B503-9853B2F63A14}"/>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55A76EC9-C371-477B-8E4B-31520D6B38F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541EB7D5-34BA-4C8E-8DEF-AE827A503C6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66432B04-D9E8-4BE4-B708-FA3866B636E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99348730-33EE-4997-89C7-3A30E9A82AA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EB46F266-1F39-4A64-9315-266BAE75E3F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54E01886-B47C-4067-BFDD-CE5EEFE7CA3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B3D88D81-C12D-4B37-A13C-6301BDA31B1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C7A03DA0-283C-4A1B-812C-5C0B7C28A0E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E0155215-11F6-4FA1-B2A4-BB188698848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49EEF450-7334-49D4-B1B9-F44EEACA882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D2581F54-D82D-4E83-B3D6-ABF0F4229C9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EB45C48E-765E-49AE-BD4E-4C8EC609D7E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C8044CD0-F267-4669-8AE0-928576E8C2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C53CCAB7-974E-4834-AA57-8DEB17B6C92F}"/>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D4016EA1-92D0-46A9-90B9-32200F9FCDD1}"/>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A974052E-F839-43F6-822F-D6C2B7FB19BE}"/>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4D95C1AD-C88D-4D0D-8066-8CC81FFE4999}"/>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ACBE57A9-6076-4A8B-8AD5-AF191C174BE4}"/>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1179D500-3A79-47CF-B60C-ACF3FC57840A}"/>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E8772EBF-3D76-4B22-8B05-48344654F234}"/>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B9BB1B71-04C5-41ED-BF7B-7FF0A5534AFA}"/>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9D4A69B8-C3BC-4E7F-8903-BC83BCF4BFB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6A49F790-3A2C-4A9E-9615-728B265E210C}"/>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40E3940F-D153-490E-B5CD-A8175B4EB6A7}"/>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AA09D0B-76BE-458A-B4F2-278F73BF31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DCCC4E0-093E-426C-B215-09739563042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B3C77BA-49B5-4C75-AB80-89F745A6DEB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CAEE563-9229-4DFD-A0B6-9B715095BA4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9809C88-CA4F-478F-9D51-B221E6967AB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647" name="楕円 646">
          <a:extLst>
            <a:ext uri="{FF2B5EF4-FFF2-40B4-BE49-F238E27FC236}">
              <a16:creationId xmlns:a16="http://schemas.microsoft.com/office/drawing/2014/main" id="{4C208BDB-9015-4BBC-A243-B3343E415898}"/>
            </a:ext>
          </a:extLst>
        </xdr:cNvPr>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9C84757C-91ED-492C-9DBB-AC5A7F6311A4}"/>
            </a:ext>
          </a:extLst>
        </xdr:cNvPr>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141877</xdr:rowOff>
    </xdr:from>
    <xdr:to>
      <xdr:col>81</xdr:col>
      <xdr:colOff>101600</xdr:colOff>
      <xdr:row>61</xdr:row>
      <xdr:rowOff>72027</xdr:rowOff>
    </xdr:to>
    <xdr:sp macro="" textlink="">
      <xdr:nvSpPr>
        <xdr:cNvPr id="649" name="楕円 648">
          <a:extLst>
            <a:ext uri="{FF2B5EF4-FFF2-40B4-BE49-F238E27FC236}">
              <a16:creationId xmlns:a16="http://schemas.microsoft.com/office/drawing/2014/main" id="{C4F34AE6-09BA-402F-992F-9D4BF22B967C}"/>
            </a:ext>
          </a:extLst>
        </xdr:cNvPr>
        <xdr:cNvSpPr/>
      </xdr:nvSpPr>
      <xdr:spPr>
        <a:xfrm>
          <a:off x="15430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21227</xdr:rowOff>
    </xdr:from>
    <xdr:to>
      <xdr:col>85</xdr:col>
      <xdr:colOff>127000</xdr:colOff>
      <xdr:row>61</xdr:row>
      <xdr:rowOff>80010</xdr:rowOff>
    </xdr:to>
    <xdr:cxnSp macro="">
      <xdr:nvCxnSpPr>
        <xdr:cNvPr id="650" name="直線コネクタ 649">
          <a:extLst>
            <a:ext uri="{FF2B5EF4-FFF2-40B4-BE49-F238E27FC236}">
              <a16:creationId xmlns:a16="http://schemas.microsoft.com/office/drawing/2014/main" id="{A38B57FE-0A24-4FA9-A624-4A86A58211F9}"/>
            </a:ext>
          </a:extLst>
        </xdr:cNvPr>
        <xdr:cNvCxnSpPr/>
      </xdr:nvCxnSpPr>
      <xdr:spPr>
        <a:xfrm>
          <a:off x="15481300" y="1047967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87993</xdr:rowOff>
    </xdr:from>
    <xdr:to>
      <xdr:col>76</xdr:col>
      <xdr:colOff>165100</xdr:colOff>
      <xdr:row>62</xdr:row>
      <xdr:rowOff>18143</xdr:rowOff>
    </xdr:to>
    <xdr:sp macro="" textlink="">
      <xdr:nvSpPr>
        <xdr:cNvPr id="651" name="楕円 650">
          <a:extLst>
            <a:ext uri="{FF2B5EF4-FFF2-40B4-BE49-F238E27FC236}">
              <a16:creationId xmlns:a16="http://schemas.microsoft.com/office/drawing/2014/main" id="{65083584-17AF-432C-A682-FACB21467D9E}"/>
            </a:ext>
          </a:extLst>
        </xdr:cNvPr>
        <xdr:cNvSpPr/>
      </xdr:nvSpPr>
      <xdr:spPr>
        <a:xfrm>
          <a:off x="14541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21227</xdr:rowOff>
    </xdr:from>
    <xdr:to>
      <xdr:col>81</xdr:col>
      <xdr:colOff>50800</xdr:colOff>
      <xdr:row>61</xdr:row>
      <xdr:rowOff>138793</xdr:rowOff>
    </xdr:to>
    <xdr:cxnSp macro="">
      <xdr:nvCxnSpPr>
        <xdr:cNvPr id="652" name="直線コネクタ 651">
          <a:extLst>
            <a:ext uri="{FF2B5EF4-FFF2-40B4-BE49-F238E27FC236}">
              <a16:creationId xmlns:a16="http://schemas.microsoft.com/office/drawing/2014/main" id="{E7BB6839-AD7D-4938-B4AA-FA22F36823DF}"/>
            </a:ext>
          </a:extLst>
        </xdr:cNvPr>
        <xdr:cNvCxnSpPr/>
      </xdr:nvCxnSpPr>
      <xdr:spPr>
        <a:xfrm flipV="1">
          <a:off x="14592300" y="10479677"/>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127181</xdr:rowOff>
    </xdr:from>
    <xdr:to>
      <xdr:col>72</xdr:col>
      <xdr:colOff>38100</xdr:colOff>
      <xdr:row>62</xdr:row>
      <xdr:rowOff>57331</xdr:rowOff>
    </xdr:to>
    <xdr:sp macro="" textlink="">
      <xdr:nvSpPr>
        <xdr:cNvPr id="653" name="楕円 652">
          <a:extLst>
            <a:ext uri="{FF2B5EF4-FFF2-40B4-BE49-F238E27FC236}">
              <a16:creationId xmlns:a16="http://schemas.microsoft.com/office/drawing/2014/main" id="{13519CA4-DE88-4D13-8B14-FB688B1769DF}"/>
            </a:ext>
          </a:extLst>
        </xdr:cNvPr>
        <xdr:cNvSpPr/>
      </xdr:nvSpPr>
      <xdr:spPr>
        <a:xfrm>
          <a:off x="13652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138793</xdr:rowOff>
    </xdr:from>
    <xdr:to>
      <xdr:col>76</xdr:col>
      <xdr:colOff>114300</xdr:colOff>
      <xdr:row>62</xdr:row>
      <xdr:rowOff>6531</xdr:rowOff>
    </xdr:to>
    <xdr:cxnSp macro="">
      <xdr:nvCxnSpPr>
        <xdr:cNvPr id="654" name="直線コネクタ 653">
          <a:extLst>
            <a:ext uri="{FF2B5EF4-FFF2-40B4-BE49-F238E27FC236}">
              <a16:creationId xmlns:a16="http://schemas.microsoft.com/office/drawing/2014/main" id="{5E5CB290-603E-44AB-ADB6-7D49F8CDFC7E}"/>
            </a:ext>
          </a:extLst>
        </xdr:cNvPr>
        <xdr:cNvCxnSpPr/>
      </xdr:nvCxnSpPr>
      <xdr:spPr>
        <a:xfrm flipV="1">
          <a:off x="13703300" y="105972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78196</xdr:rowOff>
    </xdr:from>
    <xdr:to>
      <xdr:col>67</xdr:col>
      <xdr:colOff>101600</xdr:colOff>
      <xdr:row>62</xdr:row>
      <xdr:rowOff>8346</xdr:rowOff>
    </xdr:to>
    <xdr:sp macro="" textlink="">
      <xdr:nvSpPr>
        <xdr:cNvPr id="655" name="楕円 654">
          <a:extLst>
            <a:ext uri="{FF2B5EF4-FFF2-40B4-BE49-F238E27FC236}">
              <a16:creationId xmlns:a16="http://schemas.microsoft.com/office/drawing/2014/main" id="{C8AB5AE5-D4E9-4AAF-A8C8-F7161253F38C}"/>
            </a:ext>
          </a:extLst>
        </xdr:cNvPr>
        <xdr:cNvSpPr/>
      </xdr:nvSpPr>
      <xdr:spPr>
        <a:xfrm>
          <a:off x="12763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128996</xdr:rowOff>
    </xdr:from>
    <xdr:to>
      <xdr:col>71</xdr:col>
      <xdr:colOff>177800</xdr:colOff>
      <xdr:row>62</xdr:row>
      <xdr:rowOff>6531</xdr:rowOff>
    </xdr:to>
    <xdr:cxnSp macro="">
      <xdr:nvCxnSpPr>
        <xdr:cNvPr id="656" name="直線コネクタ 655">
          <a:extLst>
            <a:ext uri="{FF2B5EF4-FFF2-40B4-BE49-F238E27FC236}">
              <a16:creationId xmlns:a16="http://schemas.microsoft.com/office/drawing/2014/main" id="{86BF697E-149C-4E28-AC40-E9C1E33B7654}"/>
            </a:ext>
          </a:extLst>
        </xdr:cNvPr>
        <xdr:cNvCxnSpPr/>
      </xdr:nvCxnSpPr>
      <xdr:spPr>
        <a:xfrm>
          <a:off x="12814300" y="1058744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E83ED62A-1ED8-41B1-B575-B63DB137945C}"/>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371D64A0-BA37-464A-A3A0-F695BAB3843D}"/>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93827C49-C64E-492E-86B2-2C3C3CCCA8B2}"/>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44A36B18-0B01-41C3-997D-7AF5E1F2E56C}"/>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63154</xdr:rowOff>
    </xdr:from>
    <xdr:ext cx="405111" cy="259045"/>
    <xdr:sp macro="" textlink="">
      <xdr:nvSpPr>
        <xdr:cNvPr id="661" name="n_1mainValue【学校施設】&#10;有形固定資産減価償却率">
          <a:extLst>
            <a:ext uri="{FF2B5EF4-FFF2-40B4-BE49-F238E27FC236}">
              <a16:creationId xmlns:a16="http://schemas.microsoft.com/office/drawing/2014/main" id="{E5207429-1664-4985-AAC5-9104DDEC76B4}"/>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9270</xdr:rowOff>
    </xdr:from>
    <xdr:ext cx="405111" cy="259045"/>
    <xdr:sp macro="" textlink="">
      <xdr:nvSpPr>
        <xdr:cNvPr id="662" name="n_2mainValue【学校施設】&#10;有形固定資産減価償却率">
          <a:extLst>
            <a:ext uri="{FF2B5EF4-FFF2-40B4-BE49-F238E27FC236}">
              <a16:creationId xmlns:a16="http://schemas.microsoft.com/office/drawing/2014/main" id="{776BDCAE-0B35-4969-8A43-90A1545C93FC}"/>
            </a:ext>
          </a:extLst>
        </xdr:cNvPr>
        <xdr:cNvSpPr txBox="1"/>
      </xdr:nvSpPr>
      <xdr:spPr>
        <a:xfrm>
          <a:off x="14389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48458</xdr:rowOff>
    </xdr:from>
    <xdr:ext cx="405111" cy="259045"/>
    <xdr:sp macro="" textlink="">
      <xdr:nvSpPr>
        <xdr:cNvPr id="663" name="n_3mainValue【学校施設】&#10;有形固定資産減価償却率">
          <a:extLst>
            <a:ext uri="{FF2B5EF4-FFF2-40B4-BE49-F238E27FC236}">
              <a16:creationId xmlns:a16="http://schemas.microsoft.com/office/drawing/2014/main" id="{FA92C199-F320-4AC9-ABE9-63410DB4402F}"/>
            </a:ext>
          </a:extLst>
        </xdr:cNvPr>
        <xdr:cNvSpPr txBox="1"/>
      </xdr:nvSpPr>
      <xdr:spPr>
        <a:xfrm>
          <a:off x="13500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170923</xdr:rowOff>
    </xdr:from>
    <xdr:ext cx="405111" cy="259045"/>
    <xdr:sp macro="" textlink="">
      <xdr:nvSpPr>
        <xdr:cNvPr id="664" name="n_4mainValue【学校施設】&#10;有形固定資産減価償却率">
          <a:extLst>
            <a:ext uri="{FF2B5EF4-FFF2-40B4-BE49-F238E27FC236}">
              <a16:creationId xmlns:a16="http://schemas.microsoft.com/office/drawing/2014/main" id="{DB534106-1B51-402C-BEB2-DEDA16BE39BC}"/>
            </a:ext>
          </a:extLst>
        </xdr:cNvPr>
        <xdr:cNvSpPr txBox="1"/>
      </xdr:nvSpPr>
      <xdr:spPr>
        <a:xfrm>
          <a:off x="12611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485F4E37-A0CC-4ADD-8F17-B6626832C2F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F91551D7-B1B0-48C4-B435-260B64F1584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9D535106-A157-4A46-8F9B-A9E8C875917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291A1863-63C5-4991-8640-7B0BCB669F6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92FD7532-FFEB-4F9D-B136-01295ABE400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45AE5C48-2B88-44C8-9525-41E968F9938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FEAA90A3-AE4D-4085-ACEA-2AA732919EC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FD44BFBE-9769-4B39-8569-36BA7AF7742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A1C67C98-F3CA-49B1-8671-81F996F08C4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24DAFDB9-B993-4D40-AC3F-9C5A04E8943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3DD62C2D-F219-437A-BCBF-192A9F0C749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CF6F51BE-E60F-4F82-847B-F9CAD6F0305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A6C74343-350B-44D7-9AAE-69FA4406BC6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55EC4C50-E51D-41A2-B668-6EBCA421282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94B5E746-847B-4681-A6AB-AFDB1C90A94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DC234632-129E-4A55-99AB-003319AF0A5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D2A8E0E-AF93-4792-877E-CB2F75F3595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AF2FC1CF-4010-4DFF-8B49-C1B931212AA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3406C1B3-2271-407B-990A-0D0C67007D6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9B048E4D-F5F5-4B3A-8BFA-D1F9F3D9B0F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FF6C6109-6B0F-4069-8F27-3679F655A8B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F621750E-E788-452F-8959-4E090F7E925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6132AA40-9C7F-4664-B9FF-1E63123602F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92912533-D5A5-492E-ACD7-E579517BDF83}"/>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C594CA07-CE2C-4A8D-B8B9-7A83220E87B9}"/>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846AE413-B109-40A5-87F4-EA503DEA9F29}"/>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35877C90-887C-4D6E-8BAA-A51EFD13849A}"/>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E41F1DF5-A725-4BAD-9DD2-FB9AA86E40BC}"/>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699169A0-E5F9-4B49-BA54-6AC73C44B019}"/>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4E1BB7B5-A7E0-4E9C-BA34-7BEF2119CED2}"/>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456DB2CB-C617-4FF8-827F-124CB3CC0828}"/>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3BB5F400-BC02-4049-837D-E47FA459E8CA}"/>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DB66415E-CDF0-483F-9425-CA26D4C988F1}"/>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D810DCDC-E325-45B2-ACF2-00884F7CE20D}"/>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E1F4CE8-C2BD-4173-8367-CBB3519161C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A3936563-D1DB-4B8B-9D89-AD2F2868236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FF3A31B-D3C7-4BD4-A513-476473F59DC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B8B03C29-3E0D-4AC5-AB12-08AE1178004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4E383A9-7EBA-453D-9106-A9F699A4B8F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45021</xdr:rowOff>
    </xdr:from>
    <xdr:to>
      <xdr:col>116</xdr:col>
      <xdr:colOff>114300</xdr:colOff>
      <xdr:row>61</xdr:row>
      <xdr:rowOff>146621</xdr:rowOff>
    </xdr:to>
    <xdr:sp macro="" textlink="">
      <xdr:nvSpPr>
        <xdr:cNvPr id="704" name="楕円 703">
          <a:extLst>
            <a:ext uri="{FF2B5EF4-FFF2-40B4-BE49-F238E27FC236}">
              <a16:creationId xmlns:a16="http://schemas.microsoft.com/office/drawing/2014/main" id="{958882F9-F217-4691-8FE7-34AC9AB1CD1F}"/>
            </a:ext>
          </a:extLst>
        </xdr:cNvPr>
        <xdr:cNvSpPr/>
      </xdr:nvSpPr>
      <xdr:spPr>
        <a:xfrm>
          <a:off x="22110700" y="105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67898</xdr:rowOff>
    </xdr:from>
    <xdr:ext cx="469744" cy="259045"/>
    <xdr:sp macro="" textlink="">
      <xdr:nvSpPr>
        <xdr:cNvPr id="705" name="【学校施設】&#10;一人当たり面積該当値テキスト">
          <a:extLst>
            <a:ext uri="{FF2B5EF4-FFF2-40B4-BE49-F238E27FC236}">
              <a16:creationId xmlns:a16="http://schemas.microsoft.com/office/drawing/2014/main" id="{FC3ADAA9-C9A5-419C-A3FA-3DCEB76C8CAE}"/>
            </a:ext>
          </a:extLst>
        </xdr:cNvPr>
        <xdr:cNvSpPr txBox="1"/>
      </xdr:nvSpPr>
      <xdr:spPr>
        <a:xfrm>
          <a:off x="22199600" y="103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53784</xdr:rowOff>
    </xdr:from>
    <xdr:to>
      <xdr:col>112</xdr:col>
      <xdr:colOff>38100</xdr:colOff>
      <xdr:row>61</xdr:row>
      <xdr:rowOff>155384</xdr:rowOff>
    </xdr:to>
    <xdr:sp macro="" textlink="">
      <xdr:nvSpPr>
        <xdr:cNvPr id="706" name="楕円 705">
          <a:extLst>
            <a:ext uri="{FF2B5EF4-FFF2-40B4-BE49-F238E27FC236}">
              <a16:creationId xmlns:a16="http://schemas.microsoft.com/office/drawing/2014/main" id="{E7D8FA39-099B-4DF2-8E35-3A5F107F220F}"/>
            </a:ext>
          </a:extLst>
        </xdr:cNvPr>
        <xdr:cNvSpPr/>
      </xdr:nvSpPr>
      <xdr:spPr>
        <a:xfrm>
          <a:off x="21272500" y="10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95821</xdr:rowOff>
    </xdr:from>
    <xdr:to>
      <xdr:col>116</xdr:col>
      <xdr:colOff>63500</xdr:colOff>
      <xdr:row>61</xdr:row>
      <xdr:rowOff>104584</xdr:rowOff>
    </xdr:to>
    <xdr:cxnSp macro="">
      <xdr:nvCxnSpPr>
        <xdr:cNvPr id="707" name="直線コネクタ 706">
          <a:extLst>
            <a:ext uri="{FF2B5EF4-FFF2-40B4-BE49-F238E27FC236}">
              <a16:creationId xmlns:a16="http://schemas.microsoft.com/office/drawing/2014/main" id="{66CBCBB8-2655-4425-8DAF-711053889585}"/>
            </a:ext>
          </a:extLst>
        </xdr:cNvPr>
        <xdr:cNvCxnSpPr/>
      </xdr:nvCxnSpPr>
      <xdr:spPr>
        <a:xfrm flipV="1">
          <a:off x="21323300" y="10554271"/>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62929</xdr:rowOff>
    </xdr:from>
    <xdr:to>
      <xdr:col>107</xdr:col>
      <xdr:colOff>101600</xdr:colOff>
      <xdr:row>61</xdr:row>
      <xdr:rowOff>164529</xdr:rowOff>
    </xdr:to>
    <xdr:sp macro="" textlink="">
      <xdr:nvSpPr>
        <xdr:cNvPr id="708" name="楕円 707">
          <a:extLst>
            <a:ext uri="{FF2B5EF4-FFF2-40B4-BE49-F238E27FC236}">
              <a16:creationId xmlns:a16="http://schemas.microsoft.com/office/drawing/2014/main" id="{399DBC6B-413F-4AC1-B289-7DEAA1A8A33B}"/>
            </a:ext>
          </a:extLst>
        </xdr:cNvPr>
        <xdr:cNvSpPr/>
      </xdr:nvSpPr>
      <xdr:spPr>
        <a:xfrm>
          <a:off x="20383500" y="1052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104584</xdr:rowOff>
    </xdr:from>
    <xdr:to>
      <xdr:col>111</xdr:col>
      <xdr:colOff>177800</xdr:colOff>
      <xdr:row>61</xdr:row>
      <xdr:rowOff>113729</xdr:rowOff>
    </xdr:to>
    <xdr:cxnSp macro="">
      <xdr:nvCxnSpPr>
        <xdr:cNvPr id="709" name="直線コネクタ 708">
          <a:extLst>
            <a:ext uri="{FF2B5EF4-FFF2-40B4-BE49-F238E27FC236}">
              <a16:creationId xmlns:a16="http://schemas.microsoft.com/office/drawing/2014/main" id="{20570C21-6FD1-4024-B167-EA3947CD3744}"/>
            </a:ext>
          </a:extLst>
        </xdr:cNvPr>
        <xdr:cNvCxnSpPr/>
      </xdr:nvCxnSpPr>
      <xdr:spPr>
        <a:xfrm flipV="1">
          <a:off x="20434300" y="10563034"/>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71120</xdr:rowOff>
    </xdr:from>
    <xdr:to>
      <xdr:col>102</xdr:col>
      <xdr:colOff>165100</xdr:colOff>
      <xdr:row>62</xdr:row>
      <xdr:rowOff>1270</xdr:rowOff>
    </xdr:to>
    <xdr:sp macro="" textlink="">
      <xdr:nvSpPr>
        <xdr:cNvPr id="710" name="楕円 709">
          <a:extLst>
            <a:ext uri="{FF2B5EF4-FFF2-40B4-BE49-F238E27FC236}">
              <a16:creationId xmlns:a16="http://schemas.microsoft.com/office/drawing/2014/main" id="{F2BDA492-5AB8-425E-BDAF-D8A93A1C4942}"/>
            </a:ext>
          </a:extLst>
        </xdr:cNvPr>
        <xdr:cNvSpPr/>
      </xdr:nvSpPr>
      <xdr:spPr>
        <a:xfrm>
          <a:off x="19494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113729</xdr:rowOff>
    </xdr:from>
    <xdr:to>
      <xdr:col>107</xdr:col>
      <xdr:colOff>50800</xdr:colOff>
      <xdr:row>61</xdr:row>
      <xdr:rowOff>121920</xdr:rowOff>
    </xdr:to>
    <xdr:cxnSp macro="">
      <xdr:nvCxnSpPr>
        <xdr:cNvPr id="711" name="直線コネクタ 710">
          <a:extLst>
            <a:ext uri="{FF2B5EF4-FFF2-40B4-BE49-F238E27FC236}">
              <a16:creationId xmlns:a16="http://schemas.microsoft.com/office/drawing/2014/main" id="{913C035A-DBF6-4EAE-8031-EAE792EACA56}"/>
            </a:ext>
          </a:extLst>
        </xdr:cNvPr>
        <xdr:cNvCxnSpPr/>
      </xdr:nvCxnSpPr>
      <xdr:spPr>
        <a:xfrm flipV="1">
          <a:off x="19545300" y="10572179"/>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70168</xdr:rowOff>
    </xdr:from>
    <xdr:to>
      <xdr:col>98</xdr:col>
      <xdr:colOff>38100</xdr:colOff>
      <xdr:row>62</xdr:row>
      <xdr:rowOff>318</xdr:rowOff>
    </xdr:to>
    <xdr:sp macro="" textlink="">
      <xdr:nvSpPr>
        <xdr:cNvPr id="712" name="楕円 711">
          <a:extLst>
            <a:ext uri="{FF2B5EF4-FFF2-40B4-BE49-F238E27FC236}">
              <a16:creationId xmlns:a16="http://schemas.microsoft.com/office/drawing/2014/main" id="{1C173CFF-0361-4BAB-89D0-C507F9D241FD}"/>
            </a:ext>
          </a:extLst>
        </xdr:cNvPr>
        <xdr:cNvSpPr/>
      </xdr:nvSpPr>
      <xdr:spPr>
        <a:xfrm>
          <a:off x="18605500" y="1052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120968</xdr:rowOff>
    </xdr:from>
    <xdr:to>
      <xdr:col>102</xdr:col>
      <xdr:colOff>114300</xdr:colOff>
      <xdr:row>61</xdr:row>
      <xdr:rowOff>121920</xdr:rowOff>
    </xdr:to>
    <xdr:cxnSp macro="">
      <xdr:nvCxnSpPr>
        <xdr:cNvPr id="713" name="直線コネクタ 712">
          <a:extLst>
            <a:ext uri="{FF2B5EF4-FFF2-40B4-BE49-F238E27FC236}">
              <a16:creationId xmlns:a16="http://schemas.microsoft.com/office/drawing/2014/main" id="{628F12A1-BF02-48FF-BA91-21A15D40B170}"/>
            </a:ext>
          </a:extLst>
        </xdr:cNvPr>
        <xdr:cNvCxnSpPr/>
      </xdr:nvCxnSpPr>
      <xdr:spPr>
        <a:xfrm>
          <a:off x="18656300" y="10579418"/>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6FF3E3DC-0B95-4933-A612-891A929C957C}"/>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C6852886-E266-469A-A31B-0828B7132E2E}"/>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7B2F293C-69CD-4CA5-8220-8FD76133A772}"/>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D8A1DF5C-A980-408B-AE72-E1A94737791E}"/>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461</xdr:rowOff>
    </xdr:from>
    <xdr:ext cx="469744" cy="259045"/>
    <xdr:sp macro="" textlink="">
      <xdr:nvSpPr>
        <xdr:cNvPr id="718" name="n_1mainValue【学校施設】&#10;一人当たり面積">
          <a:extLst>
            <a:ext uri="{FF2B5EF4-FFF2-40B4-BE49-F238E27FC236}">
              <a16:creationId xmlns:a16="http://schemas.microsoft.com/office/drawing/2014/main" id="{11577383-EB75-414B-A4D9-4A7C70DC50D9}"/>
            </a:ext>
          </a:extLst>
        </xdr:cNvPr>
        <xdr:cNvSpPr txBox="1"/>
      </xdr:nvSpPr>
      <xdr:spPr>
        <a:xfrm>
          <a:off x="21075727" y="10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9606</xdr:rowOff>
    </xdr:from>
    <xdr:ext cx="469744" cy="259045"/>
    <xdr:sp macro="" textlink="">
      <xdr:nvSpPr>
        <xdr:cNvPr id="719" name="n_2mainValue【学校施設】&#10;一人当たり面積">
          <a:extLst>
            <a:ext uri="{FF2B5EF4-FFF2-40B4-BE49-F238E27FC236}">
              <a16:creationId xmlns:a16="http://schemas.microsoft.com/office/drawing/2014/main" id="{B138ACAD-2549-4082-9226-1B44E78FECFC}"/>
            </a:ext>
          </a:extLst>
        </xdr:cNvPr>
        <xdr:cNvSpPr txBox="1"/>
      </xdr:nvSpPr>
      <xdr:spPr>
        <a:xfrm>
          <a:off x="20199427" y="1029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17797</xdr:rowOff>
    </xdr:from>
    <xdr:ext cx="469744" cy="259045"/>
    <xdr:sp macro="" textlink="">
      <xdr:nvSpPr>
        <xdr:cNvPr id="720" name="n_3mainValue【学校施設】&#10;一人当たり面積">
          <a:extLst>
            <a:ext uri="{FF2B5EF4-FFF2-40B4-BE49-F238E27FC236}">
              <a16:creationId xmlns:a16="http://schemas.microsoft.com/office/drawing/2014/main" id="{172BB66E-FECE-4A0F-856F-88F1D4B40D47}"/>
            </a:ext>
          </a:extLst>
        </xdr:cNvPr>
        <xdr:cNvSpPr txBox="1"/>
      </xdr:nvSpPr>
      <xdr:spPr>
        <a:xfrm>
          <a:off x="19310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16845</xdr:rowOff>
    </xdr:from>
    <xdr:ext cx="469744" cy="259045"/>
    <xdr:sp macro="" textlink="">
      <xdr:nvSpPr>
        <xdr:cNvPr id="721" name="n_4mainValue【学校施設】&#10;一人当たり面積">
          <a:extLst>
            <a:ext uri="{FF2B5EF4-FFF2-40B4-BE49-F238E27FC236}">
              <a16:creationId xmlns:a16="http://schemas.microsoft.com/office/drawing/2014/main" id="{B96DA3C9-8963-4090-A161-E53DD6688E95}"/>
            </a:ext>
          </a:extLst>
        </xdr:cNvPr>
        <xdr:cNvSpPr txBox="1"/>
      </xdr:nvSpPr>
      <xdr:spPr>
        <a:xfrm>
          <a:off x="18421427" y="1030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D7AF09D-F5B9-4C54-9913-17C617FBF12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6ABCAC7F-0CE4-4928-9961-A46D6C11765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53DDF137-CE23-470B-BE86-7DF081E365A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894351F2-CC27-4AAF-A3C3-48A779DC1F8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A300B505-99E8-4B26-8CD2-4B7DFB075FE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FD297004-B6EE-42CF-9568-4E15B509711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64DB3ADA-DE97-43A7-BD19-DB899B421A1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F73DACF9-0C3D-455B-A7C2-42A7B4F254B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4E177997-2A82-47DE-9A10-51316CBBA1C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2D1A83A2-88D1-45EA-846C-75EF4398E66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BF1F7D0C-BB9B-4C51-85A6-056BE0507E5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A389E548-025B-4672-8944-4FB6A07CD71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D8A1AC43-6186-40AD-9C01-A0CA8D08233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B8A5B54C-F2A6-40EC-A8D1-B1CF1090419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7E466F32-97F0-4CFF-AC8C-1E7FA16A09B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62E1F034-88AE-4F28-A033-879D6BFF777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06FA1A31-3520-4C7C-B4DB-BE20279355A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9FD64216-8CB4-4261-858B-02B5681A24D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8B73F8B9-1825-4947-9C01-4D844F19A81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90786377-FE0A-49E2-A495-34ADBE22D78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E019234D-39D1-4637-B41C-201125C2C8E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1A13464E-0D60-4C9C-9834-01916865111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5DF372D0-D2F5-4CB8-B9CF-026C6E4EC11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BC693A4B-8241-4E05-AB1B-C93650D8A90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D3D093B6-7217-40CF-B876-9737556CBBE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1244CA30-88D1-4448-AA11-7AD23075A0A3}"/>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DAEB2F2E-2BF6-4202-81F7-5518D542E01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6F7CDBBF-3145-479B-928D-3130522EBE6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285DF7C1-D1F7-4E24-BE3A-AA8B70F3AF36}"/>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15B49D16-CFE7-4623-855E-520D86347771}"/>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52" name="【児童館】&#10;有形固定資産減価償却率平均値テキスト">
          <a:extLst>
            <a:ext uri="{FF2B5EF4-FFF2-40B4-BE49-F238E27FC236}">
              <a16:creationId xmlns:a16="http://schemas.microsoft.com/office/drawing/2014/main" id="{458FB22B-0879-47A5-B1FF-EA48A35326C0}"/>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9D5F64C0-8D6D-4765-AE4A-0310F9A42FF7}"/>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2E9C6631-8F4D-41C6-A682-736F171D9E11}"/>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FA32EE39-0FFD-4550-A65B-39C2271626D0}"/>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56A2B6DA-9D07-46D5-AC07-6D8798B73923}"/>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1131C4D0-EDDF-4BF9-8CFF-E9FB8453F73E}"/>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334DC60F-01CF-4FB1-AE4F-0243E80BF44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1111030-D567-4A4A-85B8-0AA29D4C600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E33604C3-6950-4E1D-BBA1-57CBEA77DFB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FFDDDC4-304A-47EF-AAEE-2732FB8165A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F5AD9B4-FA92-4788-A747-FD257E2F8D1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148952</xdr:rowOff>
    </xdr:from>
    <xdr:to>
      <xdr:col>85</xdr:col>
      <xdr:colOff>177800</xdr:colOff>
      <xdr:row>80</xdr:row>
      <xdr:rowOff>79102</xdr:rowOff>
    </xdr:to>
    <xdr:sp macro="" textlink="">
      <xdr:nvSpPr>
        <xdr:cNvPr id="763" name="楕円 762">
          <a:extLst>
            <a:ext uri="{FF2B5EF4-FFF2-40B4-BE49-F238E27FC236}">
              <a16:creationId xmlns:a16="http://schemas.microsoft.com/office/drawing/2014/main" id="{E49A2626-3ECC-4B3F-9B6E-E0AAE0751802}"/>
            </a:ext>
          </a:extLst>
        </xdr:cNvPr>
        <xdr:cNvSpPr/>
      </xdr:nvSpPr>
      <xdr:spPr>
        <a:xfrm>
          <a:off x="162687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379</xdr:rowOff>
    </xdr:from>
    <xdr:ext cx="405111" cy="259045"/>
    <xdr:sp macro="" textlink="">
      <xdr:nvSpPr>
        <xdr:cNvPr id="764" name="【児童館】&#10;有形固定資産減価償却率該当値テキスト">
          <a:extLst>
            <a:ext uri="{FF2B5EF4-FFF2-40B4-BE49-F238E27FC236}">
              <a16:creationId xmlns:a16="http://schemas.microsoft.com/office/drawing/2014/main" id="{8B405BB3-F091-4638-9938-5F121AF2088D}"/>
            </a:ext>
          </a:extLst>
        </xdr:cNvPr>
        <xdr:cNvSpPr txBox="1"/>
      </xdr:nvSpPr>
      <xdr:spPr>
        <a:xfrm>
          <a:off x="16357600" y="135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75474</xdr:rowOff>
    </xdr:from>
    <xdr:to>
      <xdr:col>81</xdr:col>
      <xdr:colOff>101600</xdr:colOff>
      <xdr:row>80</xdr:row>
      <xdr:rowOff>5624</xdr:rowOff>
    </xdr:to>
    <xdr:sp macro="" textlink="">
      <xdr:nvSpPr>
        <xdr:cNvPr id="765" name="楕円 764">
          <a:extLst>
            <a:ext uri="{FF2B5EF4-FFF2-40B4-BE49-F238E27FC236}">
              <a16:creationId xmlns:a16="http://schemas.microsoft.com/office/drawing/2014/main" id="{212959BD-DACA-4ABF-B266-1B9777C77C03}"/>
            </a:ext>
          </a:extLst>
        </xdr:cNvPr>
        <xdr:cNvSpPr/>
      </xdr:nvSpPr>
      <xdr:spPr>
        <a:xfrm>
          <a:off x="15430500" y="136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126274</xdr:rowOff>
    </xdr:from>
    <xdr:to>
      <xdr:col>85</xdr:col>
      <xdr:colOff>127000</xdr:colOff>
      <xdr:row>80</xdr:row>
      <xdr:rowOff>28302</xdr:rowOff>
    </xdr:to>
    <xdr:cxnSp macro="">
      <xdr:nvCxnSpPr>
        <xdr:cNvPr id="766" name="直線コネクタ 765">
          <a:extLst>
            <a:ext uri="{FF2B5EF4-FFF2-40B4-BE49-F238E27FC236}">
              <a16:creationId xmlns:a16="http://schemas.microsoft.com/office/drawing/2014/main" id="{11D21B64-65EF-44A6-B6F4-5AAAEA870B8D}"/>
            </a:ext>
          </a:extLst>
        </xdr:cNvPr>
        <xdr:cNvCxnSpPr/>
      </xdr:nvCxnSpPr>
      <xdr:spPr>
        <a:xfrm>
          <a:off x="15481300" y="13670824"/>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1995</xdr:rowOff>
    </xdr:from>
    <xdr:to>
      <xdr:col>76</xdr:col>
      <xdr:colOff>165100</xdr:colOff>
      <xdr:row>79</xdr:row>
      <xdr:rowOff>103595</xdr:rowOff>
    </xdr:to>
    <xdr:sp macro="" textlink="">
      <xdr:nvSpPr>
        <xdr:cNvPr id="767" name="楕円 766">
          <a:extLst>
            <a:ext uri="{FF2B5EF4-FFF2-40B4-BE49-F238E27FC236}">
              <a16:creationId xmlns:a16="http://schemas.microsoft.com/office/drawing/2014/main" id="{9A9D17DD-5F96-4C3E-B619-10EECC791147}"/>
            </a:ext>
          </a:extLst>
        </xdr:cNvPr>
        <xdr:cNvSpPr/>
      </xdr:nvSpPr>
      <xdr:spPr>
        <a:xfrm>
          <a:off x="145415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52795</xdr:rowOff>
    </xdr:from>
    <xdr:to>
      <xdr:col>81</xdr:col>
      <xdr:colOff>50800</xdr:colOff>
      <xdr:row>79</xdr:row>
      <xdr:rowOff>126274</xdr:rowOff>
    </xdr:to>
    <xdr:cxnSp macro="">
      <xdr:nvCxnSpPr>
        <xdr:cNvPr id="768" name="直線コネクタ 767">
          <a:extLst>
            <a:ext uri="{FF2B5EF4-FFF2-40B4-BE49-F238E27FC236}">
              <a16:creationId xmlns:a16="http://schemas.microsoft.com/office/drawing/2014/main" id="{30A25CB3-ADBE-492B-A233-E29BF2A64C19}"/>
            </a:ext>
          </a:extLst>
        </xdr:cNvPr>
        <xdr:cNvCxnSpPr/>
      </xdr:nvCxnSpPr>
      <xdr:spPr>
        <a:xfrm>
          <a:off x="14592300" y="13597345"/>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99968</xdr:rowOff>
    </xdr:from>
    <xdr:to>
      <xdr:col>72</xdr:col>
      <xdr:colOff>38100</xdr:colOff>
      <xdr:row>79</xdr:row>
      <xdr:rowOff>30118</xdr:rowOff>
    </xdr:to>
    <xdr:sp macro="" textlink="">
      <xdr:nvSpPr>
        <xdr:cNvPr id="769" name="楕円 768">
          <a:extLst>
            <a:ext uri="{FF2B5EF4-FFF2-40B4-BE49-F238E27FC236}">
              <a16:creationId xmlns:a16="http://schemas.microsoft.com/office/drawing/2014/main" id="{059B470D-86A3-4B0E-A8C3-4345489EC8E8}"/>
            </a:ext>
          </a:extLst>
        </xdr:cNvPr>
        <xdr:cNvSpPr/>
      </xdr:nvSpPr>
      <xdr:spPr>
        <a:xfrm>
          <a:off x="13652500" y="134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150768</xdr:rowOff>
    </xdr:from>
    <xdr:to>
      <xdr:col>76</xdr:col>
      <xdr:colOff>114300</xdr:colOff>
      <xdr:row>79</xdr:row>
      <xdr:rowOff>52795</xdr:rowOff>
    </xdr:to>
    <xdr:cxnSp macro="">
      <xdr:nvCxnSpPr>
        <xdr:cNvPr id="770" name="直線コネクタ 769">
          <a:extLst>
            <a:ext uri="{FF2B5EF4-FFF2-40B4-BE49-F238E27FC236}">
              <a16:creationId xmlns:a16="http://schemas.microsoft.com/office/drawing/2014/main" id="{EDA1D06E-0EA4-4AB5-8413-500EA1EDE1FF}"/>
            </a:ext>
          </a:extLst>
        </xdr:cNvPr>
        <xdr:cNvCxnSpPr/>
      </xdr:nvCxnSpPr>
      <xdr:spPr>
        <a:xfrm>
          <a:off x="13703300" y="13523868"/>
          <a:ext cx="889000" cy="7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132624</xdr:rowOff>
    </xdr:from>
    <xdr:to>
      <xdr:col>67</xdr:col>
      <xdr:colOff>101600</xdr:colOff>
      <xdr:row>79</xdr:row>
      <xdr:rowOff>62774</xdr:rowOff>
    </xdr:to>
    <xdr:sp macro="" textlink="">
      <xdr:nvSpPr>
        <xdr:cNvPr id="771" name="楕円 770">
          <a:extLst>
            <a:ext uri="{FF2B5EF4-FFF2-40B4-BE49-F238E27FC236}">
              <a16:creationId xmlns:a16="http://schemas.microsoft.com/office/drawing/2014/main" id="{7EE3468A-6590-4613-B5F1-32A1EB7CC61F}"/>
            </a:ext>
          </a:extLst>
        </xdr:cNvPr>
        <xdr:cNvSpPr/>
      </xdr:nvSpPr>
      <xdr:spPr>
        <a:xfrm>
          <a:off x="12763500" y="1350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150768</xdr:rowOff>
    </xdr:from>
    <xdr:to>
      <xdr:col>71</xdr:col>
      <xdr:colOff>177800</xdr:colOff>
      <xdr:row>79</xdr:row>
      <xdr:rowOff>11974</xdr:rowOff>
    </xdr:to>
    <xdr:cxnSp macro="">
      <xdr:nvCxnSpPr>
        <xdr:cNvPr id="772" name="直線コネクタ 771">
          <a:extLst>
            <a:ext uri="{FF2B5EF4-FFF2-40B4-BE49-F238E27FC236}">
              <a16:creationId xmlns:a16="http://schemas.microsoft.com/office/drawing/2014/main" id="{C0CC0BB0-EBC1-4E43-A85F-824B032E2753}"/>
            </a:ext>
          </a:extLst>
        </xdr:cNvPr>
        <xdr:cNvCxnSpPr/>
      </xdr:nvCxnSpPr>
      <xdr:spPr>
        <a:xfrm flipV="1">
          <a:off x="12814300" y="135238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773" name="n_1aveValue【児童館】&#10;有形固定資産減価償却率">
          <a:extLst>
            <a:ext uri="{FF2B5EF4-FFF2-40B4-BE49-F238E27FC236}">
              <a16:creationId xmlns:a16="http://schemas.microsoft.com/office/drawing/2014/main" id="{886642F9-39B1-4296-876A-3D52D9371D08}"/>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774" name="n_2aveValue【児童館】&#10;有形固定資産減価償却率">
          <a:extLst>
            <a:ext uri="{FF2B5EF4-FFF2-40B4-BE49-F238E27FC236}">
              <a16:creationId xmlns:a16="http://schemas.microsoft.com/office/drawing/2014/main" id="{293ED7E8-B07E-45AB-8D84-0B50ABAD4027}"/>
            </a:ext>
          </a:extLst>
        </xdr:cNvPr>
        <xdr:cNvSpPr txBox="1"/>
      </xdr:nvSpPr>
      <xdr:spPr>
        <a:xfrm>
          <a:off x="14389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775" name="n_3aveValue【児童館】&#10;有形固定資産減価償却率">
          <a:extLst>
            <a:ext uri="{FF2B5EF4-FFF2-40B4-BE49-F238E27FC236}">
              <a16:creationId xmlns:a16="http://schemas.microsoft.com/office/drawing/2014/main" id="{1B012852-3088-4E8D-AE87-AF6DE3DCA062}"/>
            </a:ext>
          </a:extLst>
        </xdr:cNvPr>
        <xdr:cNvSpPr txBox="1"/>
      </xdr:nvSpPr>
      <xdr:spPr>
        <a:xfrm>
          <a:off x="13500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130646</xdr:rowOff>
    </xdr:from>
    <xdr:ext cx="405111" cy="259045"/>
    <xdr:sp macro="" textlink="">
      <xdr:nvSpPr>
        <xdr:cNvPr id="776" name="n_4aveValue【児童館】&#10;有形固定資産減価償却率">
          <a:extLst>
            <a:ext uri="{FF2B5EF4-FFF2-40B4-BE49-F238E27FC236}">
              <a16:creationId xmlns:a16="http://schemas.microsoft.com/office/drawing/2014/main" id="{B1AD4361-8BE5-4C44-917D-041CC375D543}"/>
            </a:ext>
          </a:extLst>
        </xdr:cNvPr>
        <xdr:cNvSpPr txBox="1"/>
      </xdr:nvSpPr>
      <xdr:spPr>
        <a:xfrm>
          <a:off x="12611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22151</xdr:rowOff>
    </xdr:from>
    <xdr:ext cx="405111" cy="259045"/>
    <xdr:sp macro="" textlink="">
      <xdr:nvSpPr>
        <xdr:cNvPr id="777" name="n_1mainValue【児童館】&#10;有形固定資産減価償却率">
          <a:extLst>
            <a:ext uri="{FF2B5EF4-FFF2-40B4-BE49-F238E27FC236}">
              <a16:creationId xmlns:a16="http://schemas.microsoft.com/office/drawing/2014/main" id="{A41162FB-8A16-4C38-9E32-DB4F2D738A64}"/>
            </a:ext>
          </a:extLst>
        </xdr:cNvPr>
        <xdr:cNvSpPr txBox="1"/>
      </xdr:nvSpPr>
      <xdr:spPr>
        <a:xfrm>
          <a:off x="15266044" y="1339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120122</xdr:rowOff>
    </xdr:from>
    <xdr:ext cx="405111" cy="259045"/>
    <xdr:sp macro="" textlink="">
      <xdr:nvSpPr>
        <xdr:cNvPr id="778" name="n_2mainValue【児童館】&#10;有形固定資産減価償却率">
          <a:extLst>
            <a:ext uri="{FF2B5EF4-FFF2-40B4-BE49-F238E27FC236}">
              <a16:creationId xmlns:a16="http://schemas.microsoft.com/office/drawing/2014/main" id="{6295B80D-43BC-4234-ACF6-C6B0BF8A4161}"/>
            </a:ext>
          </a:extLst>
        </xdr:cNvPr>
        <xdr:cNvSpPr txBox="1"/>
      </xdr:nvSpPr>
      <xdr:spPr>
        <a:xfrm>
          <a:off x="14389744" y="133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46645</xdr:rowOff>
    </xdr:from>
    <xdr:ext cx="405111" cy="259045"/>
    <xdr:sp macro="" textlink="">
      <xdr:nvSpPr>
        <xdr:cNvPr id="779" name="n_3mainValue【児童館】&#10;有形固定資産減価償却率">
          <a:extLst>
            <a:ext uri="{FF2B5EF4-FFF2-40B4-BE49-F238E27FC236}">
              <a16:creationId xmlns:a16="http://schemas.microsoft.com/office/drawing/2014/main" id="{A598B736-6C70-44EF-AD14-F990A38D5462}"/>
            </a:ext>
          </a:extLst>
        </xdr:cNvPr>
        <xdr:cNvSpPr txBox="1"/>
      </xdr:nvSpPr>
      <xdr:spPr>
        <a:xfrm>
          <a:off x="13500744" y="1324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79301</xdr:rowOff>
    </xdr:from>
    <xdr:ext cx="405111" cy="259045"/>
    <xdr:sp macro="" textlink="">
      <xdr:nvSpPr>
        <xdr:cNvPr id="780" name="n_4mainValue【児童館】&#10;有形固定資産減価償却率">
          <a:extLst>
            <a:ext uri="{FF2B5EF4-FFF2-40B4-BE49-F238E27FC236}">
              <a16:creationId xmlns:a16="http://schemas.microsoft.com/office/drawing/2014/main" id="{52FEC8C3-6B06-4B19-8857-5B7C15A525F5}"/>
            </a:ext>
          </a:extLst>
        </xdr:cNvPr>
        <xdr:cNvSpPr txBox="1"/>
      </xdr:nvSpPr>
      <xdr:spPr>
        <a:xfrm>
          <a:off x="12611744" y="1328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4A122EDB-99D4-41B4-BDD7-ADC38275F10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092416FF-0EAD-4D89-A402-200DC10E6CC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C50C9212-73D3-459B-ABED-914CF341E2B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188BF53D-2C22-4A9D-B89B-25217BED581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117C64C1-8F01-4A65-9FBB-D34E1784246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B19275BD-8EE5-498F-99DB-6CF05797B92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8409D070-ED6D-46A6-8D9C-6E30B54CE93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425A7698-4664-464A-8EE8-C0A3FCC2EB8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B040D308-C74C-40F5-9248-04B595A24F7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D03895BB-3962-4580-8C52-63902CA71D6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5D8DF1CD-C47D-4C50-9EFC-19D2EE7DC07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AEAEC3A8-1897-4504-9B1D-2EB6A32AF46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16546983-DEDA-4FEB-9D1B-EE4646AA2A3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4F8D129E-F40C-4031-87C9-4E3AD513D79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465E84C9-9FE8-430C-8B7C-B908D5529B3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D760F16C-CEF6-49B7-A36B-7C33E02A0B6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12AD6B49-0B1A-4174-ADB6-7B8BF428A32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D2A74C41-4CEA-49AC-A510-F12A688EC1A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7E61A6F1-ADBB-42B6-B2A7-61C0D0303CE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61C17D09-1A8A-4D60-9777-D1423C7B641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66986226-4DE2-45E7-A2FF-7700CA0E3EE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5947F472-34B6-4B9B-8D52-75707E2A12C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5FB2706B-E4DF-4DD6-B8A3-08045E4EF03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09D18B00-E7C7-4562-BE69-03775EB1FFF8}"/>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35D5DC07-D8C5-48FD-BF4D-A6338BB0854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C793B30B-0B71-44C6-AD83-1A30CBD8A6FC}"/>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9BCBEAAB-725A-4065-AC6A-1FBB8AF5F4F6}"/>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150AE004-97A5-451D-8D17-DFEC6A25213D}"/>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809" name="【児童館】&#10;一人当たり面積平均値テキスト">
          <a:extLst>
            <a:ext uri="{FF2B5EF4-FFF2-40B4-BE49-F238E27FC236}">
              <a16:creationId xmlns:a16="http://schemas.microsoft.com/office/drawing/2014/main" id="{B91CCDA4-B0F5-4F12-A173-DDF2B053FC13}"/>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3F9CECE7-D47B-462F-91A4-91481229B1FD}"/>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9E1446A2-D6A5-42B8-AE37-3514A334E29D}"/>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BDDAD0D3-6847-410C-BE3D-C8744ECA11EE}"/>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a:extLst>
            <a:ext uri="{FF2B5EF4-FFF2-40B4-BE49-F238E27FC236}">
              <a16:creationId xmlns:a16="http://schemas.microsoft.com/office/drawing/2014/main" id="{32AF73C4-9937-43A2-9604-063C3E1C5954}"/>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167CF8DD-C702-4F31-89B1-901ABE6D0487}"/>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477D3625-64C2-4E81-BA9C-19A414F4947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F95567A-2756-4215-8648-D15B39B0CB0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E95D516-4D80-4D2B-B2A4-D77E7646404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9B55EF4-F711-4433-B3D2-ECEABB97FCC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3BC519A-AE09-4D7C-835D-552D4CE4EA6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820" name="楕円 819">
          <a:extLst>
            <a:ext uri="{FF2B5EF4-FFF2-40B4-BE49-F238E27FC236}">
              <a16:creationId xmlns:a16="http://schemas.microsoft.com/office/drawing/2014/main" id="{794C7C56-2084-4366-A242-8C3F69040654}"/>
            </a:ext>
          </a:extLst>
        </xdr:cNvPr>
        <xdr:cNvSpPr/>
      </xdr:nvSpPr>
      <xdr:spPr>
        <a:xfrm>
          <a:off x="221107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132097</xdr:rowOff>
    </xdr:from>
    <xdr:ext cx="469744" cy="259045"/>
    <xdr:sp macro="" textlink="">
      <xdr:nvSpPr>
        <xdr:cNvPr id="821" name="【児童館】&#10;一人当たり面積該当値テキスト">
          <a:extLst>
            <a:ext uri="{FF2B5EF4-FFF2-40B4-BE49-F238E27FC236}">
              <a16:creationId xmlns:a16="http://schemas.microsoft.com/office/drawing/2014/main" id="{CF4ADF2B-0497-4206-BA2E-8DD434C8C258}"/>
            </a:ext>
          </a:extLst>
        </xdr:cNvPr>
        <xdr:cNvSpPr txBox="1"/>
      </xdr:nvSpPr>
      <xdr:spPr>
        <a:xfrm>
          <a:off x="22199600"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116839</xdr:rowOff>
    </xdr:from>
    <xdr:to>
      <xdr:col>112</xdr:col>
      <xdr:colOff>38100</xdr:colOff>
      <xdr:row>85</xdr:row>
      <xdr:rowOff>46989</xdr:rowOff>
    </xdr:to>
    <xdr:sp macro="" textlink="">
      <xdr:nvSpPr>
        <xdr:cNvPr id="822" name="楕円 821">
          <a:extLst>
            <a:ext uri="{FF2B5EF4-FFF2-40B4-BE49-F238E27FC236}">
              <a16:creationId xmlns:a16="http://schemas.microsoft.com/office/drawing/2014/main" id="{0509829F-B3E8-4F39-A66F-E1E5B0C446F0}"/>
            </a:ext>
          </a:extLst>
        </xdr:cNvPr>
        <xdr:cNvSpPr/>
      </xdr:nvSpPr>
      <xdr:spPr>
        <a:xfrm>
          <a:off x="21272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160020</xdr:rowOff>
    </xdr:from>
    <xdr:to>
      <xdr:col>116</xdr:col>
      <xdr:colOff>63500</xdr:colOff>
      <xdr:row>84</xdr:row>
      <xdr:rowOff>167639</xdr:rowOff>
    </xdr:to>
    <xdr:cxnSp macro="">
      <xdr:nvCxnSpPr>
        <xdr:cNvPr id="823" name="直線コネクタ 822">
          <a:extLst>
            <a:ext uri="{FF2B5EF4-FFF2-40B4-BE49-F238E27FC236}">
              <a16:creationId xmlns:a16="http://schemas.microsoft.com/office/drawing/2014/main" id="{8B68B739-37E1-4813-9CF0-635E48B053EB}"/>
            </a:ext>
          </a:extLst>
        </xdr:cNvPr>
        <xdr:cNvCxnSpPr/>
      </xdr:nvCxnSpPr>
      <xdr:spPr>
        <a:xfrm flipV="1">
          <a:off x="21323300" y="145618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824" name="楕円 823">
          <a:extLst>
            <a:ext uri="{FF2B5EF4-FFF2-40B4-BE49-F238E27FC236}">
              <a16:creationId xmlns:a16="http://schemas.microsoft.com/office/drawing/2014/main" id="{B76F8A76-D09D-4F31-93CF-B7AAC28D3DED}"/>
            </a:ext>
          </a:extLst>
        </xdr:cNvPr>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167639</xdr:rowOff>
    </xdr:from>
    <xdr:to>
      <xdr:col>111</xdr:col>
      <xdr:colOff>177800</xdr:colOff>
      <xdr:row>85</xdr:row>
      <xdr:rowOff>3811</xdr:rowOff>
    </xdr:to>
    <xdr:cxnSp macro="">
      <xdr:nvCxnSpPr>
        <xdr:cNvPr id="825" name="直線コネクタ 824">
          <a:extLst>
            <a:ext uri="{FF2B5EF4-FFF2-40B4-BE49-F238E27FC236}">
              <a16:creationId xmlns:a16="http://schemas.microsoft.com/office/drawing/2014/main" id="{7F092441-74A9-476C-A307-2E8638D34E70}"/>
            </a:ext>
          </a:extLst>
        </xdr:cNvPr>
        <xdr:cNvCxnSpPr/>
      </xdr:nvCxnSpPr>
      <xdr:spPr>
        <a:xfrm flipV="1">
          <a:off x="20434300" y="14569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132080</xdr:rowOff>
    </xdr:from>
    <xdr:to>
      <xdr:col>102</xdr:col>
      <xdr:colOff>165100</xdr:colOff>
      <xdr:row>85</xdr:row>
      <xdr:rowOff>62230</xdr:rowOff>
    </xdr:to>
    <xdr:sp macro="" textlink="">
      <xdr:nvSpPr>
        <xdr:cNvPr id="826" name="楕円 825">
          <a:extLst>
            <a:ext uri="{FF2B5EF4-FFF2-40B4-BE49-F238E27FC236}">
              <a16:creationId xmlns:a16="http://schemas.microsoft.com/office/drawing/2014/main" id="{5D1453C9-6A1B-4174-B798-6D2FBB29C428}"/>
            </a:ext>
          </a:extLst>
        </xdr:cNvPr>
        <xdr:cNvSpPr/>
      </xdr:nvSpPr>
      <xdr:spPr>
        <a:xfrm>
          <a:off x="19494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11430</xdr:rowOff>
    </xdr:to>
    <xdr:cxnSp macro="">
      <xdr:nvCxnSpPr>
        <xdr:cNvPr id="827" name="直線コネクタ 826">
          <a:extLst>
            <a:ext uri="{FF2B5EF4-FFF2-40B4-BE49-F238E27FC236}">
              <a16:creationId xmlns:a16="http://schemas.microsoft.com/office/drawing/2014/main" id="{9CBB45F2-A024-4785-A6DE-7E81F70B3BEA}"/>
            </a:ext>
          </a:extLst>
        </xdr:cNvPr>
        <xdr:cNvCxnSpPr/>
      </xdr:nvCxnSpPr>
      <xdr:spPr>
        <a:xfrm flipV="1">
          <a:off x="19545300" y="14577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86361</xdr:rowOff>
    </xdr:from>
    <xdr:to>
      <xdr:col>98</xdr:col>
      <xdr:colOff>38100</xdr:colOff>
      <xdr:row>85</xdr:row>
      <xdr:rowOff>16511</xdr:rowOff>
    </xdr:to>
    <xdr:sp macro="" textlink="">
      <xdr:nvSpPr>
        <xdr:cNvPr id="828" name="楕円 827">
          <a:extLst>
            <a:ext uri="{FF2B5EF4-FFF2-40B4-BE49-F238E27FC236}">
              <a16:creationId xmlns:a16="http://schemas.microsoft.com/office/drawing/2014/main" id="{D07DDAFF-FE7E-43BA-8331-41C61332F89D}"/>
            </a:ext>
          </a:extLst>
        </xdr:cNvPr>
        <xdr:cNvSpPr/>
      </xdr:nvSpPr>
      <xdr:spPr>
        <a:xfrm>
          <a:off x="18605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137161</xdr:rowOff>
    </xdr:from>
    <xdr:to>
      <xdr:col>102</xdr:col>
      <xdr:colOff>114300</xdr:colOff>
      <xdr:row>85</xdr:row>
      <xdr:rowOff>11430</xdr:rowOff>
    </xdr:to>
    <xdr:cxnSp macro="">
      <xdr:nvCxnSpPr>
        <xdr:cNvPr id="829" name="直線コネクタ 828">
          <a:extLst>
            <a:ext uri="{FF2B5EF4-FFF2-40B4-BE49-F238E27FC236}">
              <a16:creationId xmlns:a16="http://schemas.microsoft.com/office/drawing/2014/main" id="{7807DFA4-E6DC-4D57-948D-81A28FC503CF}"/>
            </a:ext>
          </a:extLst>
        </xdr:cNvPr>
        <xdr:cNvCxnSpPr/>
      </xdr:nvCxnSpPr>
      <xdr:spPr>
        <a:xfrm>
          <a:off x="18656300" y="145389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830" name="n_1aveValue【児童館】&#10;一人当たり面積">
          <a:extLst>
            <a:ext uri="{FF2B5EF4-FFF2-40B4-BE49-F238E27FC236}">
              <a16:creationId xmlns:a16="http://schemas.microsoft.com/office/drawing/2014/main" id="{8328495A-A579-4473-B258-72C10647A8B1}"/>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831" name="n_2aveValue【児童館】&#10;一人当たり面積">
          <a:extLst>
            <a:ext uri="{FF2B5EF4-FFF2-40B4-BE49-F238E27FC236}">
              <a16:creationId xmlns:a16="http://schemas.microsoft.com/office/drawing/2014/main" id="{55AF50B5-1A0C-467F-B4E3-2B4A2C745EED}"/>
            </a:ext>
          </a:extLst>
        </xdr:cNvPr>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832" name="n_3aveValue【児童館】&#10;一人当たり面積">
          <a:extLst>
            <a:ext uri="{FF2B5EF4-FFF2-40B4-BE49-F238E27FC236}">
              <a16:creationId xmlns:a16="http://schemas.microsoft.com/office/drawing/2014/main" id="{A48C3EED-04D2-490A-95B7-67899C58FBF4}"/>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833" name="n_4aveValue【児童館】&#10;一人当たり面積">
          <a:extLst>
            <a:ext uri="{FF2B5EF4-FFF2-40B4-BE49-F238E27FC236}">
              <a16:creationId xmlns:a16="http://schemas.microsoft.com/office/drawing/2014/main" id="{13D82C49-643B-4D86-BEBB-E698456A88CC}"/>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63516</xdr:rowOff>
    </xdr:from>
    <xdr:ext cx="469744" cy="259045"/>
    <xdr:sp macro="" textlink="">
      <xdr:nvSpPr>
        <xdr:cNvPr id="834" name="n_1mainValue【児童館】&#10;一人当たり面積">
          <a:extLst>
            <a:ext uri="{FF2B5EF4-FFF2-40B4-BE49-F238E27FC236}">
              <a16:creationId xmlns:a16="http://schemas.microsoft.com/office/drawing/2014/main" id="{B0132B76-6F48-4581-A809-09B43D4DA1C1}"/>
            </a:ext>
          </a:extLst>
        </xdr:cNvPr>
        <xdr:cNvSpPr txBox="1"/>
      </xdr:nvSpPr>
      <xdr:spPr>
        <a:xfrm>
          <a:off x="210757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71138</xdr:rowOff>
    </xdr:from>
    <xdr:ext cx="469744" cy="259045"/>
    <xdr:sp macro="" textlink="">
      <xdr:nvSpPr>
        <xdr:cNvPr id="835" name="n_2mainValue【児童館】&#10;一人当たり面積">
          <a:extLst>
            <a:ext uri="{FF2B5EF4-FFF2-40B4-BE49-F238E27FC236}">
              <a16:creationId xmlns:a16="http://schemas.microsoft.com/office/drawing/2014/main" id="{DEF8AC14-47F3-4FB8-A55B-CA34505D4AFE}"/>
            </a:ext>
          </a:extLst>
        </xdr:cNvPr>
        <xdr:cNvSpPr txBox="1"/>
      </xdr:nvSpPr>
      <xdr:spPr>
        <a:xfrm>
          <a:off x="20199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78757</xdr:rowOff>
    </xdr:from>
    <xdr:ext cx="469744" cy="259045"/>
    <xdr:sp macro="" textlink="">
      <xdr:nvSpPr>
        <xdr:cNvPr id="836" name="n_3mainValue【児童館】&#10;一人当たり面積">
          <a:extLst>
            <a:ext uri="{FF2B5EF4-FFF2-40B4-BE49-F238E27FC236}">
              <a16:creationId xmlns:a16="http://schemas.microsoft.com/office/drawing/2014/main" id="{847A69B1-BA51-407B-A1CD-4F7A3D9BD258}"/>
            </a:ext>
          </a:extLst>
        </xdr:cNvPr>
        <xdr:cNvSpPr txBox="1"/>
      </xdr:nvSpPr>
      <xdr:spPr>
        <a:xfrm>
          <a:off x="19310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33038</xdr:rowOff>
    </xdr:from>
    <xdr:ext cx="469744" cy="259045"/>
    <xdr:sp macro="" textlink="">
      <xdr:nvSpPr>
        <xdr:cNvPr id="837" name="n_4mainValue【児童館】&#10;一人当たり面積">
          <a:extLst>
            <a:ext uri="{FF2B5EF4-FFF2-40B4-BE49-F238E27FC236}">
              <a16:creationId xmlns:a16="http://schemas.microsoft.com/office/drawing/2014/main" id="{C45F402A-D93F-4490-BD03-83EE79A0A38F}"/>
            </a:ext>
          </a:extLst>
        </xdr:cNvPr>
        <xdr:cNvSpPr txBox="1"/>
      </xdr:nvSpPr>
      <xdr:spPr>
        <a:xfrm>
          <a:off x="18421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8F3A975-F384-4B63-8575-59B9B65A240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E64F32C1-43AC-4116-B170-2DBC229F552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6960F87A-F27F-4D10-AEB5-BF42202A936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3736B4D2-422C-459E-81C3-8E16AF55D30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B5C95E06-51E9-4CFD-8A4F-88DCDB5F563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B9FF31FA-86C1-4D4A-A050-469888B7CC4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D422C469-F0C3-4E7E-8A58-ACC7174BF18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51688A68-450D-4C67-BD61-CC422FFD33F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B81D7DC3-BD0A-4005-A8B2-F3BFB4003BA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F4EE8F95-E59B-47D8-93CB-8E5518B04A8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DA608210-5266-4240-B466-080E8B54407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6399F893-2F84-45ED-A895-879B2A7236B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DD2DD4B9-9EE9-44FF-99A1-2251310BB58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15D22AFC-6042-438A-BB52-90A7125C883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61DA84A8-E5D0-4811-B9FF-7B4F5DBF9D7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3A6764F8-3FA8-481B-86DD-1D9FDF575D1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2680BB49-0C22-4230-8AAE-C5F129B6AFA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CF0562B5-8AA0-479A-8493-6C18036A79A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B00F248D-772C-415B-BA4F-ACA2915CAD3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C55FDC7C-628C-4AF6-A489-420C07414C6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35E7645B-B73B-4515-8E35-F2C730F72B0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2BAC0F00-35B7-43AF-8016-D1CA9A65863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5004DA60-CEFA-4BC3-AB7D-DDEE434AFC3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A888AB8D-B6AF-44AB-8B8E-34F615677AB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C7ECB31A-40D0-4FC2-BB9E-B9F2B840CF19}"/>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DDF68B5E-DF33-42D7-B559-BBF82166004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143D94B1-D8EE-4C9B-8193-4548E06BEC2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6E4F60C4-B424-40B9-AC7D-B4DD5EEDEFEC}"/>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509CEB81-EB17-439D-AE17-E8D12DB895C2}"/>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867" name="【公民館】&#10;有形固定資産減価償却率平均値テキスト">
          <a:extLst>
            <a:ext uri="{FF2B5EF4-FFF2-40B4-BE49-F238E27FC236}">
              <a16:creationId xmlns:a16="http://schemas.microsoft.com/office/drawing/2014/main" id="{0C4BBDB5-7D10-4872-B7AC-A2B2675231F4}"/>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13B66F04-D5EA-4FA5-A4C1-FE85B4F43E50}"/>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9D226288-1C32-4136-9418-A64EBE7DC82D}"/>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34C44D42-D752-490B-B910-15063F814060}"/>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a:extLst>
            <a:ext uri="{FF2B5EF4-FFF2-40B4-BE49-F238E27FC236}">
              <a16:creationId xmlns:a16="http://schemas.microsoft.com/office/drawing/2014/main" id="{9B792BB7-0FDB-49D5-8A8D-EF0B581FD735}"/>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a:extLst>
            <a:ext uri="{FF2B5EF4-FFF2-40B4-BE49-F238E27FC236}">
              <a16:creationId xmlns:a16="http://schemas.microsoft.com/office/drawing/2014/main" id="{EA2C7805-8CB8-4A9C-BFA6-953505A98F90}"/>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A9283355-B5FE-4D9F-BA1B-37B96FBD3D1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C7C4237-5861-4041-90BC-D0E705F5FA8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2FC3108-30BC-4CF6-8AFB-10B26935022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05F7C7A-B78E-43B7-B8D4-AF0625A1BD6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59B8F1F-DA54-4FAD-B54B-92155E93B0D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27305</xdr:rowOff>
    </xdr:from>
    <xdr:to>
      <xdr:col>85</xdr:col>
      <xdr:colOff>177800</xdr:colOff>
      <xdr:row>103</xdr:row>
      <xdr:rowOff>128905</xdr:rowOff>
    </xdr:to>
    <xdr:sp macro="" textlink="">
      <xdr:nvSpPr>
        <xdr:cNvPr id="878" name="楕円 877">
          <a:extLst>
            <a:ext uri="{FF2B5EF4-FFF2-40B4-BE49-F238E27FC236}">
              <a16:creationId xmlns:a16="http://schemas.microsoft.com/office/drawing/2014/main" id="{FE49F7BE-13EE-4A36-8C2F-89DFC3588FF2}"/>
            </a:ext>
          </a:extLst>
        </xdr:cNvPr>
        <xdr:cNvSpPr/>
      </xdr:nvSpPr>
      <xdr:spPr>
        <a:xfrm>
          <a:off x="162687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50182</xdr:rowOff>
    </xdr:from>
    <xdr:ext cx="405111" cy="259045"/>
    <xdr:sp macro="" textlink="">
      <xdr:nvSpPr>
        <xdr:cNvPr id="879" name="【公民館】&#10;有形固定資産減価償却率該当値テキスト">
          <a:extLst>
            <a:ext uri="{FF2B5EF4-FFF2-40B4-BE49-F238E27FC236}">
              <a16:creationId xmlns:a16="http://schemas.microsoft.com/office/drawing/2014/main" id="{ABA9B124-F978-4FAF-9E2C-425FF7BC0CD0}"/>
            </a:ext>
          </a:extLst>
        </xdr:cNvPr>
        <xdr:cNvSpPr txBox="1"/>
      </xdr:nvSpPr>
      <xdr:spPr>
        <a:xfrm>
          <a:off x="16357600"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153036</xdr:rowOff>
    </xdr:from>
    <xdr:to>
      <xdr:col>81</xdr:col>
      <xdr:colOff>101600</xdr:colOff>
      <xdr:row>103</xdr:row>
      <xdr:rowOff>83186</xdr:rowOff>
    </xdr:to>
    <xdr:sp macro="" textlink="">
      <xdr:nvSpPr>
        <xdr:cNvPr id="880" name="楕円 879">
          <a:extLst>
            <a:ext uri="{FF2B5EF4-FFF2-40B4-BE49-F238E27FC236}">
              <a16:creationId xmlns:a16="http://schemas.microsoft.com/office/drawing/2014/main" id="{C2F59D60-85B2-4632-BEBC-8561169A9C41}"/>
            </a:ext>
          </a:extLst>
        </xdr:cNvPr>
        <xdr:cNvSpPr/>
      </xdr:nvSpPr>
      <xdr:spPr>
        <a:xfrm>
          <a:off x="15430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32386</xdr:rowOff>
    </xdr:from>
    <xdr:to>
      <xdr:col>85</xdr:col>
      <xdr:colOff>127000</xdr:colOff>
      <xdr:row>103</xdr:row>
      <xdr:rowOff>78105</xdr:rowOff>
    </xdr:to>
    <xdr:cxnSp macro="">
      <xdr:nvCxnSpPr>
        <xdr:cNvPr id="881" name="直線コネクタ 880">
          <a:extLst>
            <a:ext uri="{FF2B5EF4-FFF2-40B4-BE49-F238E27FC236}">
              <a16:creationId xmlns:a16="http://schemas.microsoft.com/office/drawing/2014/main" id="{96A23DF0-9079-4AE8-BF4F-C56BB8044A72}"/>
            </a:ext>
          </a:extLst>
        </xdr:cNvPr>
        <xdr:cNvCxnSpPr/>
      </xdr:nvCxnSpPr>
      <xdr:spPr>
        <a:xfrm>
          <a:off x="15481300" y="1769173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40639</xdr:rowOff>
    </xdr:from>
    <xdr:to>
      <xdr:col>76</xdr:col>
      <xdr:colOff>165100</xdr:colOff>
      <xdr:row>103</xdr:row>
      <xdr:rowOff>142239</xdr:rowOff>
    </xdr:to>
    <xdr:sp macro="" textlink="">
      <xdr:nvSpPr>
        <xdr:cNvPr id="882" name="楕円 881">
          <a:extLst>
            <a:ext uri="{FF2B5EF4-FFF2-40B4-BE49-F238E27FC236}">
              <a16:creationId xmlns:a16="http://schemas.microsoft.com/office/drawing/2014/main" id="{F3B0A1D5-2460-4BDB-B30C-BEEFC88309EE}"/>
            </a:ext>
          </a:extLst>
        </xdr:cNvPr>
        <xdr:cNvSpPr/>
      </xdr:nvSpPr>
      <xdr:spPr>
        <a:xfrm>
          <a:off x="14541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32386</xdr:rowOff>
    </xdr:from>
    <xdr:to>
      <xdr:col>81</xdr:col>
      <xdr:colOff>50800</xdr:colOff>
      <xdr:row>103</xdr:row>
      <xdr:rowOff>91439</xdr:rowOff>
    </xdr:to>
    <xdr:cxnSp macro="">
      <xdr:nvCxnSpPr>
        <xdr:cNvPr id="883" name="直線コネクタ 882">
          <a:extLst>
            <a:ext uri="{FF2B5EF4-FFF2-40B4-BE49-F238E27FC236}">
              <a16:creationId xmlns:a16="http://schemas.microsoft.com/office/drawing/2014/main" id="{F6FBC8A0-6ACB-45E0-829B-9BF777CA358F}"/>
            </a:ext>
          </a:extLst>
        </xdr:cNvPr>
        <xdr:cNvCxnSpPr/>
      </xdr:nvCxnSpPr>
      <xdr:spPr>
        <a:xfrm flipV="1">
          <a:off x="14592300" y="17691736"/>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168275</xdr:rowOff>
    </xdr:from>
    <xdr:to>
      <xdr:col>72</xdr:col>
      <xdr:colOff>38100</xdr:colOff>
      <xdr:row>103</xdr:row>
      <xdr:rowOff>98425</xdr:rowOff>
    </xdr:to>
    <xdr:sp macro="" textlink="">
      <xdr:nvSpPr>
        <xdr:cNvPr id="884" name="楕円 883">
          <a:extLst>
            <a:ext uri="{FF2B5EF4-FFF2-40B4-BE49-F238E27FC236}">
              <a16:creationId xmlns:a16="http://schemas.microsoft.com/office/drawing/2014/main" id="{FDB908FD-2323-45F7-8E87-2FC941913538}"/>
            </a:ext>
          </a:extLst>
        </xdr:cNvPr>
        <xdr:cNvSpPr/>
      </xdr:nvSpPr>
      <xdr:spPr>
        <a:xfrm>
          <a:off x="136525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47625</xdr:rowOff>
    </xdr:from>
    <xdr:to>
      <xdr:col>76</xdr:col>
      <xdr:colOff>114300</xdr:colOff>
      <xdr:row>103</xdr:row>
      <xdr:rowOff>91439</xdr:rowOff>
    </xdr:to>
    <xdr:cxnSp macro="">
      <xdr:nvCxnSpPr>
        <xdr:cNvPr id="885" name="直線コネクタ 884">
          <a:extLst>
            <a:ext uri="{FF2B5EF4-FFF2-40B4-BE49-F238E27FC236}">
              <a16:creationId xmlns:a16="http://schemas.microsoft.com/office/drawing/2014/main" id="{04D0D4EA-1B67-4B18-9798-7A9D2B6D05EE}"/>
            </a:ext>
          </a:extLst>
        </xdr:cNvPr>
        <xdr:cNvCxnSpPr/>
      </xdr:nvCxnSpPr>
      <xdr:spPr>
        <a:xfrm>
          <a:off x="13703300" y="177069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160655</xdr:rowOff>
    </xdr:from>
    <xdr:to>
      <xdr:col>67</xdr:col>
      <xdr:colOff>101600</xdr:colOff>
      <xdr:row>104</xdr:row>
      <xdr:rowOff>90805</xdr:rowOff>
    </xdr:to>
    <xdr:sp macro="" textlink="">
      <xdr:nvSpPr>
        <xdr:cNvPr id="886" name="楕円 885">
          <a:extLst>
            <a:ext uri="{FF2B5EF4-FFF2-40B4-BE49-F238E27FC236}">
              <a16:creationId xmlns:a16="http://schemas.microsoft.com/office/drawing/2014/main" id="{ADB6B5AE-F15E-42B7-BDBF-A4624E3C3A92}"/>
            </a:ext>
          </a:extLst>
        </xdr:cNvPr>
        <xdr:cNvSpPr/>
      </xdr:nvSpPr>
      <xdr:spPr>
        <a:xfrm>
          <a:off x="12763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47625</xdr:rowOff>
    </xdr:from>
    <xdr:to>
      <xdr:col>71</xdr:col>
      <xdr:colOff>177800</xdr:colOff>
      <xdr:row>104</xdr:row>
      <xdr:rowOff>40005</xdr:rowOff>
    </xdr:to>
    <xdr:cxnSp macro="">
      <xdr:nvCxnSpPr>
        <xdr:cNvPr id="887" name="直線コネクタ 886">
          <a:extLst>
            <a:ext uri="{FF2B5EF4-FFF2-40B4-BE49-F238E27FC236}">
              <a16:creationId xmlns:a16="http://schemas.microsoft.com/office/drawing/2014/main" id="{9AF3302B-1FA1-4842-9FB6-03F13FED4ECE}"/>
            </a:ext>
          </a:extLst>
        </xdr:cNvPr>
        <xdr:cNvCxnSpPr/>
      </xdr:nvCxnSpPr>
      <xdr:spPr>
        <a:xfrm flipV="1">
          <a:off x="12814300" y="1770697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888" name="n_1aveValue【公民館】&#10;有形固定資産減価償却率">
          <a:extLst>
            <a:ext uri="{FF2B5EF4-FFF2-40B4-BE49-F238E27FC236}">
              <a16:creationId xmlns:a16="http://schemas.microsoft.com/office/drawing/2014/main" id="{87AB0D9D-281F-44B5-8B9A-2C6BD98704B6}"/>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889" name="n_2aveValue【公民館】&#10;有形固定資産減価償却率">
          <a:extLst>
            <a:ext uri="{FF2B5EF4-FFF2-40B4-BE49-F238E27FC236}">
              <a16:creationId xmlns:a16="http://schemas.microsoft.com/office/drawing/2014/main" id="{5739F81F-55E3-4D90-A2D7-CC7B2247EEFC}"/>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90" name="n_3aveValue【公民館】&#10;有形固定資産減価償却率">
          <a:extLst>
            <a:ext uri="{FF2B5EF4-FFF2-40B4-BE49-F238E27FC236}">
              <a16:creationId xmlns:a16="http://schemas.microsoft.com/office/drawing/2014/main" id="{CEFC02B6-FD66-4E77-B2BF-03DF8024827E}"/>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891" name="n_4aveValue【公民館】&#10;有形固定資産減価償却率">
          <a:extLst>
            <a:ext uri="{FF2B5EF4-FFF2-40B4-BE49-F238E27FC236}">
              <a16:creationId xmlns:a16="http://schemas.microsoft.com/office/drawing/2014/main" id="{CEA042DE-CDF3-4CCC-AEAD-08CD7B4D7297}"/>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99713</xdr:rowOff>
    </xdr:from>
    <xdr:ext cx="405111" cy="259045"/>
    <xdr:sp macro="" textlink="">
      <xdr:nvSpPr>
        <xdr:cNvPr id="892" name="n_1mainValue【公民館】&#10;有形固定資産減価償却率">
          <a:extLst>
            <a:ext uri="{FF2B5EF4-FFF2-40B4-BE49-F238E27FC236}">
              <a16:creationId xmlns:a16="http://schemas.microsoft.com/office/drawing/2014/main" id="{27B85891-0631-44B6-9E17-A19D5D7CDB01}"/>
            </a:ext>
          </a:extLst>
        </xdr:cNvPr>
        <xdr:cNvSpPr txBox="1"/>
      </xdr:nvSpPr>
      <xdr:spPr>
        <a:xfrm>
          <a:off x="152660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158766</xdr:rowOff>
    </xdr:from>
    <xdr:ext cx="405111" cy="259045"/>
    <xdr:sp macro="" textlink="">
      <xdr:nvSpPr>
        <xdr:cNvPr id="893" name="n_2mainValue【公民館】&#10;有形固定資産減価償却率">
          <a:extLst>
            <a:ext uri="{FF2B5EF4-FFF2-40B4-BE49-F238E27FC236}">
              <a16:creationId xmlns:a16="http://schemas.microsoft.com/office/drawing/2014/main" id="{3C28C7B1-D0C2-41F3-9C90-134E33A66E52}"/>
            </a:ext>
          </a:extLst>
        </xdr:cNvPr>
        <xdr:cNvSpPr txBox="1"/>
      </xdr:nvSpPr>
      <xdr:spPr>
        <a:xfrm>
          <a:off x="14389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114952</xdr:rowOff>
    </xdr:from>
    <xdr:ext cx="405111" cy="259045"/>
    <xdr:sp macro="" textlink="">
      <xdr:nvSpPr>
        <xdr:cNvPr id="894" name="n_3mainValue【公民館】&#10;有形固定資産減価償却率">
          <a:extLst>
            <a:ext uri="{FF2B5EF4-FFF2-40B4-BE49-F238E27FC236}">
              <a16:creationId xmlns:a16="http://schemas.microsoft.com/office/drawing/2014/main" id="{FA1E9B5F-EF49-499B-B8D4-D2AFC279981C}"/>
            </a:ext>
          </a:extLst>
        </xdr:cNvPr>
        <xdr:cNvSpPr txBox="1"/>
      </xdr:nvSpPr>
      <xdr:spPr>
        <a:xfrm>
          <a:off x="1350074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107332</xdr:rowOff>
    </xdr:from>
    <xdr:ext cx="405111" cy="259045"/>
    <xdr:sp macro="" textlink="">
      <xdr:nvSpPr>
        <xdr:cNvPr id="895" name="n_4mainValue【公民館】&#10;有形固定資産減価償却率">
          <a:extLst>
            <a:ext uri="{FF2B5EF4-FFF2-40B4-BE49-F238E27FC236}">
              <a16:creationId xmlns:a16="http://schemas.microsoft.com/office/drawing/2014/main" id="{BE426CE1-C23C-4F8D-B0F8-B275E98A4A73}"/>
            </a:ext>
          </a:extLst>
        </xdr:cNvPr>
        <xdr:cNvSpPr txBox="1"/>
      </xdr:nvSpPr>
      <xdr:spPr>
        <a:xfrm>
          <a:off x="12611744"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E3B73926-FC25-4338-B4CC-3CF163B0201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ABE992DF-B8C6-44D0-A4E4-B3F539F9A39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74A9491E-607D-4A80-83F4-0847132399B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76664977-DB2C-46FB-A39A-DBB47EA34BE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1F591E11-F325-4FBB-B33E-47274BB670D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25FAD887-6835-4889-AE09-A454B4A6D7E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BB58CAA4-83C2-48B2-9B23-098A8789AE9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78F6A3F1-9D33-4C73-82FB-3939B740527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6AE68355-F32B-44AB-881D-458845E1D0E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356726A2-C8DB-4593-82BC-A6DAFE75391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F9163343-31A6-4FC1-BBA5-75D9A092A8C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BC3BEC5A-5575-4C94-9B20-C3C10B3FC8E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394DFEDE-6C59-47D5-8756-83F8879ADC3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0D1E923E-CAEB-4EF3-BCFE-242408DA45C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5084F54F-BD4C-4666-9F1D-12D8DAF4183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9CCA5767-BE86-44EF-844D-2D75F7E96FB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E49267C5-5B8D-497D-B56B-FA78F20C2ED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E710332A-E34B-4836-81B8-C7F7F947D4C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018C748C-348A-418C-9D71-5890DDE1458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E768F5ED-1ED8-4630-810B-25049CD4814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BFEE8315-D0CC-4C59-94CF-5C6AD872017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5B581E71-F63C-4C8B-83F2-FBC82AC308E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1E893B83-3C21-4637-959C-28991D760C5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7C64A5DA-E68C-4637-A1A9-8E52C774FA5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76B68EB1-A1E8-413D-BFAE-441C22D18A3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7E563740-F104-4F26-BC1E-DC27E773B044}"/>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5285B40D-F955-481C-AFB3-604A07B624CE}"/>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F799B3D0-6340-4F99-9429-E82976007751}"/>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5001D0FF-E506-45B4-82FD-9A404AB080F7}"/>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CD8C90BD-93D4-4E4D-A962-A281D2E39888}"/>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26" name="【公民館】&#10;一人当たり面積平均値テキスト">
          <a:extLst>
            <a:ext uri="{FF2B5EF4-FFF2-40B4-BE49-F238E27FC236}">
              <a16:creationId xmlns:a16="http://schemas.microsoft.com/office/drawing/2014/main" id="{F16D5B20-590A-47D6-939F-B112F4F381AC}"/>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6F5B498F-817F-4687-9699-24CD0DCB4BBB}"/>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85E464CE-E530-4203-8DCD-756731F036C9}"/>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C8065645-D5AF-499D-B00C-614ECF81EBD6}"/>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a:extLst>
            <a:ext uri="{FF2B5EF4-FFF2-40B4-BE49-F238E27FC236}">
              <a16:creationId xmlns:a16="http://schemas.microsoft.com/office/drawing/2014/main" id="{6B45E6B6-F202-447A-931A-6C87401E2683}"/>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a:extLst>
            <a:ext uri="{FF2B5EF4-FFF2-40B4-BE49-F238E27FC236}">
              <a16:creationId xmlns:a16="http://schemas.microsoft.com/office/drawing/2014/main" id="{236E5E29-2602-427E-AFAA-375D8DA275A7}"/>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DE6BD985-909C-463F-A68D-B5526B4AE9D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5C00A75D-0D9E-423B-B11C-87BF254CD05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9A17329-0413-4DC1-B7DF-2581AE64DF2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87F61515-4975-49AE-AF9B-5A529559B62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7E1E8DAD-EFEA-455E-9603-7D9B5B8190D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937" name="楕円 936">
          <a:extLst>
            <a:ext uri="{FF2B5EF4-FFF2-40B4-BE49-F238E27FC236}">
              <a16:creationId xmlns:a16="http://schemas.microsoft.com/office/drawing/2014/main" id="{B224A33B-00F6-465D-8DFC-83517FFB6588}"/>
            </a:ext>
          </a:extLst>
        </xdr:cNvPr>
        <xdr:cNvSpPr/>
      </xdr:nvSpPr>
      <xdr:spPr>
        <a:xfrm>
          <a:off x="22110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152779</xdr:rowOff>
    </xdr:from>
    <xdr:ext cx="469744" cy="259045"/>
    <xdr:sp macro="" textlink="">
      <xdr:nvSpPr>
        <xdr:cNvPr id="938" name="【公民館】&#10;一人当たり面積該当値テキスト">
          <a:extLst>
            <a:ext uri="{FF2B5EF4-FFF2-40B4-BE49-F238E27FC236}">
              <a16:creationId xmlns:a16="http://schemas.microsoft.com/office/drawing/2014/main" id="{AC96E51B-D7A3-4F2F-A1AD-3FCDE11E52A2}"/>
            </a:ext>
          </a:extLst>
        </xdr:cNvPr>
        <xdr:cNvSpPr txBox="1"/>
      </xdr:nvSpPr>
      <xdr:spPr>
        <a:xfrm>
          <a:off x="22199600" y="179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136434</xdr:rowOff>
    </xdr:from>
    <xdr:to>
      <xdr:col>112</xdr:col>
      <xdr:colOff>38100</xdr:colOff>
      <xdr:row>106</xdr:row>
      <xdr:rowOff>66584</xdr:rowOff>
    </xdr:to>
    <xdr:sp macro="" textlink="">
      <xdr:nvSpPr>
        <xdr:cNvPr id="939" name="楕円 938">
          <a:extLst>
            <a:ext uri="{FF2B5EF4-FFF2-40B4-BE49-F238E27FC236}">
              <a16:creationId xmlns:a16="http://schemas.microsoft.com/office/drawing/2014/main" id="{6A1EB720-25B5-44B3-B890-DAE1D77AB578}"/>
            </a:ext>
          </a:extLst>
        </xdr:cNvPr>
        <xdr:cNvSpPr/>
      </xdr:nvSpPr>
      <xdr:spPr>
        <a:xfrm>
          <a:off x="21272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xdr:rowOff>
    </xdr:from>
    <xdr:to>
      <xdr:col>116</xdr:col>
      <xdr:colOff>63500</xdr:colOff>
      <xdr:row>106</xdr:row>
      <xdr:rowOff>15784</xdr:rowOff>
    </xdr:to>
    <xdr:cxnSp macro="">
      <xdr:nvCxnSpPr>
        <xdr:cNvPr id="940" name="直線コネクタ 939">
          <a:extLst>
            <a:ext uri="{FF2B5EF4-FFF2-40B4-BE49-F238E27FC236}">
              <a16:creationId xmlns:a16="http://schemas.microsoft.com/office/drawing/2014/main" id="{0BB281C3-7139-4848-B876-1CFDBBE84466}"/>
            </a:ext>
          </a:extLst>
        </xdr:cNvPr>
        <xdr:cNvCxnSpPr/>
      </xdr:nvCxnSpPr>
      <xdr:spPr>
        <a:xfrm flipV="1">
          <a:off x="21323300" y="1818295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66221</xdr:rowOff>
    </xdr:from>
    <xdr:to>
      <xdr:col>107</xdr:col>
      <xdr:colOff>101600</xdr:colOff>
      <xdr:row>105</xdr:row>
      <xdr:rowOff>167821</xdr:rowOff>
    </xdr:to>
    <xdr:sp macro="" textlink="">
      <xdr:nvSpPr>
        <xdr:cNvPr id="941" name="楕円 940">
          <a:extLst>
            <a:ext uri="{FF2B5EF4-FFF2-40B4-BE49-F238E27FC236}">
              <a16:creationId xmlns:a16="http://schemas.microsoft.com/office/drawing/2014/main" id="{C647F84C-1950-4EDE-BD5A-425624897168}"/>
            </a:ext>
          </a:extLst>
        </xdr:cNvPr>
        <xdr:cNvSpPr/>
      </xdr:nvSpPr>
      <xdr:spPr>
        <a:xfrm>
          <a:off x="20383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117021</xdr:rowOff>
    </xdr:from>
    <xdr:to>
      <xdr:col>111</xdr:col>
      <xdr:colOff>177800</xdr:colOff>
      <xdr:row>106</xdr:row>
      <xdr:rowOff>15784</xdr:rowOff>
    </xdr:to>
    <xdr:cxnSp macro="">
      <xdr:nvCxnSpPr>
        <xdr:cNvPr id="942" name="直線コネクタ 941">
          <a:extLst>
            <a:ext uri="{FF2B5EF4-FFF2-40B4-BE49-F238E27FC236}">
              <a16:creationId xmlns:a16="http://schemas.microsoft.com/office/drawing/2014/main" id="{7C965620-3E54-4D2C-945A-BDF411519016}"/>
            </a:ext>
          </a:extLst>
        </xdr:cNvPr>
        <xdr:cNvCxnSpPr/>
      </xdr:nvCxnSpPr>
      <xdr:spPr>
        <a:xfrm>
          <a:off x="20434300" y="18119271"/>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79284</xdr:rowOff>
    </xdr:from>
    <xdr:to>
      <xdr:col>102</xdr:col>
      <xdr:colOff>165100</xdr:colOff>
      <xdr:row>106</xdr:row>
      <xdr:rowOff>9434</xdr:rowOff>
    </xdr:to>
    <xdr:sp macro="" textlink="">
      <xdr:nvSpPr>
        <xdr:cNvPr id="943" name="楕円 942">
          <a:extLst>
            <a:ext uri="{FF2B5EF4-FFF2-40B4-BE49-F238E27FC236}">
              <a16:creationId xmlns:a16="http://schemas.microsoft.com/office/drawing/2014/main" id="{2358FF74-956B-4581-99B3-73C2622A9CC3}"/>
            </a:ext>
          </a:extLst>
        </xdr:cNvPr>
        <xdr:cNvSpPr/>
      </xdr:nvSpPr>
      <xdr:spPr>
        <a:xfrm>
          <a:off x="19494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117021</xdr:rowOff>
    </xdr:from>
    <xdr:to>
      <xdr:col>107</xdr:col>
      <xdr:colOff>50800</xdr:colOff>
      <xdr:row>105</xdr:row>
      <xdr:rowOff>130084</xdr:rowOff>
    </xdr:to>
    <xdr:cxnSp macro="">
      <xdr:nvCxnSpPr>
        <xdr:cNvPr id="944" name="直線コネクタ 943">
          <a:extLst>
            <a:ext uri="{FF2B5EF4-FFF2-40B4-BE49-F238E27FC236}">
              <a16:creationId xmlns:a16="http://schemas.microsoft.com/office/drawing/2014/main" id="{4156D6D5-7746-4F81-9897-EC6E9AA83A4D}"/>
            </a:ext>
          </a:extLst>
        </xdr:cNvPr>
        <xdr:cNvCxnSpPr/>
      </xdr:nvCxnSpPr>
      <xdr:spPr>
        <a:xfrm flipV="1">
          <a:off x="19545300" y="181192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139700</xdr:rowOff>
    </xdr:from>
    <xdr:to>
      <xdr:col>98</xdr:col>
      <xdr:colOff>38100</xdr:colOff>
      <xdr:row>106</xdr:row>
      <xdr:rowOff>69850</xdr:rowOff>
    </xdr:to>
    <xdr:sp macro="" textlink="">
      <xdr:nvSpPr>
        <xdr:cNvPr id="945" name="楕円 944">
          <a:extLst>
            <a:ext uri="{FF2B5EF4-FFF2-40B4-BE49-F238E27FC236}">
              <a16:creationId xmlns:a16="http://schemas.microsoft.com/office/drawing/2014/main" id="{95DE2C8B-3198-4469-9B33-56DC18144723}"/>
            </a:ext>
          </a:extLst>
        </xdr:cNvPr>
        <xdr:cNvSpPr/>
      </xdr:nvSpPr>
      <xdr:spPr>
        <a:xfrm>
          <a:off x="18605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130084</xdr:rowOff>
    </xdr:from>
    <xdr:to>
      <xdr:col>102</xdr:col>
      <xdr:colOff>114300</xdr:colOff>
      <xdr:row>106</xdr:row>
      <xdr:rowOff>19050</xdr:rowOff>
    </xdr:to>
    <xdr:cxnSp macro="">
      <xdr:nvCxnSpPr>
        <xdr:cNvPr id="946" name="直線コネクタ 945">
          <a:extLst>
            <a:ext uri="{FF2B5EF4-FFF2-40B4-BE49-F238E27FC236}">
              <a16:creationId xmlns:a16="http://schemas.microsoft.com/office/drawing/2014/main" id="{7251C409-75C8-47C1-94CB-DBB7287D3697}"/>
            </a:ext>
          </a:extLst>
        </xdr:cNvPr>
        <xdr:cNvCxnSpPr/>
      </xdr:nvCxnSpPr>
      <xdr:spPr>
        <a:xfrm flipV="1">
          <a:off x="18656300" y="1813233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47" name="n_1aveValue【公民館】&#10;一人当たり面積">
          <a:extLst>
            <a:ext uri="{FF2B5EF4-FFF2-40B4-BE49-F238E27FC236}">
              <a16:creationId xmlns:a16="http://schemas.microsoft.com/office/drawing/2014/main" id="{8516649F-8C18-4AE1-A63A-802766793AB9}"/>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48" name="n_2aveValue【公民館】&#10;一人当たり面積">
          <a:extLst>
            <a:ext uri="{FF2B5EF4-FFF2-40B4-BE49-F238E27FC236}">
              <a16:creationId xmlns:a16="http://schemas.microsoft.com/office/drawing/2014/main" id="{1CEBEC46-8893-4C4C-A071-276EEE365BFF}"/>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49" name="n_3aveValue【公民館】&#10;一人当たり面積">
          <a:extLst>
            <a:ext uri="{FF2B5EF4-FFF2-40B4-BE49-F238E27FC236}">
              <a16:creationId xmlns:a16="http://schemas.microsoft.com/office/drawing/2014/main" id="{20D75179-D81A-4730-9414-8563492A6670}"/>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950" name="n_4aveValue【公民館】&#10;一人当たり面積">
          <a:extLst>
            <a:ext uri="{FF2B5EF4-FFF2-40B4-BE49-F238E27FC236}">
              <a16:creationId xmlns:a16="http://schemas.microsoft.com/office/drawing/2014/main" id="{ED993903-E85C-4CC8-808A-0AADF1F45132}"/>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83111</xdr:rowOff>
    </xdr:from>
    <xdr:ext cx="469744" cy="259045"/>
    <xdr:sp macro="" textlink="">
      <xdr:nvSpPr>
        <xdr:cNvPr id="951" name="n_1mainValue【公民館】&#10;一人当たり面積">
          <a:extLst>
            <a:ext uri="{FF2B5EF4-FFF2-40B4-BE49-F238E27FC236}">
              <a16:creationId xmlns:a16="http://schemas.microsoft.com/office/drawing/2014/main" id="{C0FDB2CA-58A2-4446-85A8-6846B7CB1839}"/>
            </a:ext>
          </a:extLst>
        </xdr:cNvPr>
        <xdr:cNvSpPr txBox="1"/>
      </xdr:nvSpPr>
      <xdr:spPr>
        <a:xfrm>
          <a:off x="21075727" y="179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12898</xdr:rowOff>
    </xdr:from>
    <xdr:ext cx="469744" cy="259045"/>
    <xdr:sp macro="" textlink="">
      <xdr:nvSpPr>
        <xdr:cNvPr id="952" name="n_2mainValue【公民館】&#10;一人当たり面積">
          <a:extLst>
            <a:ext uri="{FF2B5EF4-FFF2-40B4-BE49-F238E27FC236}">
              <a16:creationId xmlns:a16="http://schemas.microsoft.com/office/drawing/2014/main" id="{16A3DEDB-3FF7-4A5A-A394-CE85E30A357C}"/>
            </a:ext>
          </a:extLst>
        </xdr:cNvPr>
        <xdr:cNvSpPr txBox="1"/>
      </xdr:nvSpPr>
      <xdr:spPr>
        <a:xfrm>
          <a:off x="20199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25961</xdr:rowOff>
    </xdr:from>
    <xdr:ext cx="469744" cy="259045"/>
    <xdr:sp macro="" textlink="">
      <xdr:nvSpPr>
        <xdr:cNvPr id="953" name="n_3mainValue【公民館】&#10;一人当たり面積">
          <a:extLst>
            <a:ext uri="{FF2B5EF4-FFF2-40B4-BE49-F238E27FC236}">
              <a16:creationId xmlns:a16="http://schemas.microsoft.com/office/drawing/2014/main" id="{E0605094-E8FF-47B0-BFD9-DF69272D4155}"/>
            </a:ext>
          </a:extLst>
        </xdr:cNvPr>
        <xdr:cNvSpPr txBox="1"/>
      </xdr:nvSpPr>
      <xdr:spPr>
        <a:xfrm>
          <a:off x="19310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86377</xdr:rowOff>
    </xdr:from>
    <xdr:ext cx="469744" cy="259045"/>
    <xdr:sp macro="" textlink="">
      <xdr:nvSpPr>
        <xdr:cNvPr id="954" name="n_4mainValue【公民館】&#10;一人当たり面積">
          <a:extLst>
            <a:ext uri="{FF2B5EF4-FFF2-40B4-BE49-F238E27FC236}">
              <a16:creationId xmlns:a16="http://schemas.microsoft.com/office/drawing/2014/main" id="{E00FC489-D554-4712-B74C-7287EC0E49CA}"/>
            </a:ext>
          </a:extLst>
        </xdr:cNvPr>
        <xdr:cNvSpPr txBox="1"/>
      </xdr:nvSpPr>
      <xdr:spPr>
        <a:xfrm>
          <a:off x="18421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2F64494-1B6F-414C-A061-E84CADF8D05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47CC5B60-5C07-4E95-8E81-826C4CE2846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E456D517-9048-4E6A-8A57-8EA8A48914C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上記施設の中では、「橋りょう・トンネル」、「公営住宅」が類似団体内平均値と比べ、それぞれ</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ポイント</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高くなっている</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橋りょう・トンネル」については、「八幡浜市橋梁長寿命化修繕計画」及び「八幡浜市道路トンネル個別施設計画」に基づき、計画的かつ効率的な予防管理を行うことにより、橋梁及びトンネルの長寿命化による修繕等のコスト縮減を図る。</a:t>
          </a:r>
        </a:p>
        <a:p>
          <a:r>
            <a:rPr kumimoji="1" lang="ja-JP" altLang="en-US" sz="1300">
              <a:latin typeface="ＭＳ Ｐゴシック" panose="020B0600070205080204" pitchFamily="50" charset="-128"/>
              <a:ea typeface="ＭＳ Ｐゴシック" panose="020B0600070205080204" pitchFamily="50" charset="-128"/>
            </a:rPr>
            <a:t>　「公営住宅」については、令和５年度末に策定した「八幡浜市公営住宅等長寿命化計画」では建て替えが必要と判断した住棟・住戸はないものの、必要に応じて民間賃貸住宅と合築すること等も検討の対象としつつ、計画的かつ効果的に施設の長寿命化、修繕等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CA9F87F-0B8C-437F-B261-7F6238FAF9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22B7AA4-03C1-44BA-B7B8-0BD59C27CD6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158FCA6-D324-4654-A2ED-46E4D4CA97A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80E621F-56F1-4CB9-B548-961B7B4628B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9B9FB9-8BC6-445D-84EF-521D3626799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D01247B-169C-42E4-8696-321AD671835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166DF6C-CDB7-4D00-BE0C-D6112539298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C04B8EB-0EAF-45ED-BC08-FECF1FB8553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E5DE0E1-B61D-46C0-9E33-C2E83D4919D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EB594D-3D06-482C-AF3F-C28FB258E23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30,739
30,298
132.65
23,413,048
22,244,508
1,012,431
11,860,640
22,928,242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183750E-FAF9-423B-8D81-AAAD88A3509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D4C2C72-7BF9-42E4-A230-A1EC50447EB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56A087-57C7-4685-822C-31CE6302291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13F7E2-7F50-44F8-B934-B6E272F1D7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6BD514-BC5C-4572-9415-84EA7897C8D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E52CD39-15A5-43E6-BBD0-EEA9CE853A6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1A68B25-640F-4D4A-AD8B-CA08F79CB2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C968E3-A7F4-4843-AD0C-BF1CED96E2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A95FE71-C02A-4889-AEC3-0D9B0088B2A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4A3A32-4A44-4001-A148-DE0ECC52B96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C0AB20B-6207-4512-9ABB-4847678453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7D1936-2FBF-4DBB-9D03-3EEF886C1A2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79774D-DF40-4C81-9460-725FFDBBD4E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D19FE1-0016-4319-BF81-CBD3AE3D27B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A6262C-77FF-49CD-9AA0-0E72732D5DA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F5F9BAF-10E8-40DF-BBAD-EB696476160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B5BA30-4523-4FC1-B89B-DFA144B75B9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1BC525-836E-4544-8EFC-81013A6A05F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A7F942E-69A2-4F9B-85BB-A234DDD60A3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57D9D3-7E73-4376-90D5-85F5040F93E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D70DF2-4887-437B-93B1-F432C94DF94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6107718-C1C6-4B19-B4D2-CA40BA28A3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024962D-A617-4D59-8942-87C3E8215D5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660517A-A2F9-4FE3-A5D3-F2D97357FE1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78F3B70-0C44-48F0-8A68-216EE86D2B5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B6ED37-1861-4706-940C-CAA39DC3DAF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5EA2D35-297D-495A-B094-C147455847D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73465B6-8DC7-4FC8-A33C-1B2BFD18F2F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B97AE26-0103-466F-BEAE-531C5B6A00A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4501A2B-A7FA-46B6-BFBD-A5FAE462145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16A91D5-1485-4226-89FD-F4D1B0FBCB6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443B758-9EA5-4EB6-BEB8-E1101F034E0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60CE24A-2740-4B05-9F12-28AA5F32374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D6EC67A-90FC-4AC2-8CB8-1953E629A8F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553D91E-4140-4058-B956-F3592B78C91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03B0B00-95F6-4EB5-A0F4-E288C256438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A96E956-7EA3-4610-9B03-F7855F555D2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BFDE8F8-FFAB-4370-8D5B-66E473E8CA4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83743FE-F096-465A-8468-BD76832D12B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E777D10-31F9-47CD-A8A8-23DADECED4D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3A141B6-2191-420E-9FD5-D6F077B8A21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F2782AE-8AB0-48D7-8848-D34113F8037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5EAE886-9841-40FE-9876-DEA20D9FBB7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C678C60-4F6C-4DEC-8751-CC4345EF552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16721C9-270E-4A28-9308-1E5839CBF02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5B82272-B911-474A-B1AF-8C354E65B80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0A0AF55-E0D7-4FF1-9F61-917DBA1E669C}"/>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F227ADC9-2AB3-4F31-8BB6-E4E5E93ACED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E5F9A9E-9176-4780-9A89-39AB99E79AE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3F872497-D79C-4566-8F3C-0C773945E39E}"/>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16A23181-62EE-4389-8F40-DE916744B54B}"/>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A9E2EC1C-8777-4A06-ACE5-1809D5741CFA}"/>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36A51C20-EA26-4449-92B1-FEA163F062E0}"/>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81583AC1-DC60-4913-9004-6023A45D8708}"/>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FA73414B-2CB8-4F71-AFFF-94FC29F11675}"/>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2057F883-F0BB-4DC8-844E-F4C8B7753687}"/>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16E9DD6A-B824-4064-A99E-DD98D4C5F03F}"/>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057E3DD-7C6F-4FE5-B742-3534BA883BC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AB1063-F44E-4F61-8563-3111D3CB3CF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311D9A4-5462-4086-9D43-E40213A7CE6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3C2E0E0-CEF2-4C95-8E1E-5B9D4EE2705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C999C42-0457-455F-86B1-6D25D8526B3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4" name="楕円 73">
          <a:extLst>
            <a:ext uri="{FF2B5EF4-FFF2-40B4-BE49-F238E27FC236}">
              <a16:creationId xmlns:a16="http://schemas.microsoft.com/office/drawing/2014/main" id="{8F69DBB0-1072-4A36-B49F-6B6181DBA9E1}"/>
            </a:ext>
          </a:extLst>
        </xdr:cNvPr>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5" name="【図書館】&#10;有形固定資産減価償却率該当値テキスト">
          <a:extLst>
            <a:ext uri="{FF2B5EF4-FFF2-40B4-BE49-F238E27FC236}">
              <a16:creationId xmlns:a16="http://schemas.microsoft.com/office/drawing/2014/main" id="{A7D77357-1D07-4640-9A2B-044714AE5FC6}"/>
            </a:ext>
          </a:extLst>
        </xdr:cNvPr>
        <xdr:cNvSpPr txBox="1"/>
      </xdr:nvSpPr>
      <xdr:spPr>
        <a:xfrm>
          <a:off x="4673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107043</xdr:rowOff>
    </xdr:from>
    <xdr:to>
      <xdr:col>20</xdr:col>
      <xdr:colOff>38100</xdr:colOff>
      <xdr:row>39</xdr:row>
      <xdr:rowOff>37193</xdr:rowOff>
    </xdr:to>
    <xdr:sp macro="" textlink="">
      <xdr:nvSpPr>
        <xdr:cNvPr id="76" name="楕円 75">
          <a:extLst>
            <a:ext uri="{FF2B5EF4-FFF2-40B4-BE49-F238E27FC236}">
              <a16:creationId xmlns:a16="http://schemas.microsoft.com/office/drawing/2014/main" id="{84A4B2F5-D330-4544-896F-272F3143D0BE}"/>
            </a:ext>
          </a:extLst>
        </xdr:cNvPr>
        <xdr:cNvSpPr/>
      </xdr:nvSpPr>
      <xdr:spPr>
        <a:xfrm>
          <a:off x="3746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157843</xdr:rowOff>
    </xdr:from>
    <xdr:to>
      <xdr:col>24</xdr:col>
      <xdr:colOff>63500</xdr:colOff>
      <xdr:row>39</xdr:row>
      <xdr:rowOff>19050</xdr:rowOff>
    </xdr:to>
    <xdr:cxnSp macro="">
      <xdr:nvCxnSpPr>
        <xdr:cNvPr id="77" name="直線コネクタ 76">
          <a:extLst>
            <a:ext uri="{FF2B5EF4-FFF2-40B4-BE49-F238E27FC236}">
              <a16:creationId xmlns:a16="http://schemas.microsoft.com/office/drawing/2014/main" id="{E10C3B19-71DF-4B9E-9AA8-3524EC832839}"/>
            </a:ext>
          </a:extLst>
        </xdr:cNvPr>
        <xdr:cNvCxnSpPr/>
      </xdr:nvCxnSpPr>
      <xdr:spPr>
        <a:xfrm>
          <a:off x="3797300" y="6672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76019</xdr:rowOff>
    </xdr:from>
    <xdr:to>
      <xdr:col>15</xdr:col>
      <xdr:colOff>101600</xdr:colOff>
      <xdr:row>39</xdr:row>
      <xdr:rowOff>6169</xdr:rowOff>
    </xdr:to>
    <xdr:sp macro="" textlink="">
      <xdr:nvSpPr>
        <xdr:cNvPr id="78" name="楕円 77">
          <a:extLst>
            <a:ext uri="{FF2B5EF4-FFF2-40B4-BE49-F238E27FC236}">
              <a16:creationId xmlns:a16="http://schemas.microsoft.com/office/drawing/2014/main" id="{0B705FEE-7D20-4DDF-B9AD-8376F7C2D711}"/>
            </a:ext>
          </a:extLst>
        </xdr:cNvPr>
        <xdr:cNvSpPr/>
      </xdr:nvSpPr>
      <xdr:spPr>
        <a:xfrm>
          <a:off x="2857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126819</xdr:rowOff>
    </xdr:from>
    <xdr:to>
      <xdr:col>19</xdr:col>
      <xdr:colOff>177800</xdr:colOff>
      <xdr:row>38</xdr:row>
      <xdr:rowOff>157843</xdr:rowOff>
    </xdr:to>
    <xdr:cxnSp macro="">
      <xdr:nvCxnSpPr>
        <xdr:cNvPr id="79" name="直線コネクタ 78">
          <a:extLst>
            <a:ext uri="{FF2B5EF4-FFF2-40B4-BE49-F238E27FC236}">
              <a16:creationId xmlns:a16="http://schemas.microsoft.com/office/drawing/2014/main" id="{84A8B172-D717-45F2-9908-1406C4418533}"/>
            </a:ext>
          </a:extLst>
        </xdr:cNvPr>
        <xdr:cNvCxnSpPr/>
      </xdr:nvCxnSpPr>
      <xdr:spPr>
        <a:xfrm>
          <a:off x="2908300" y="66419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43362</xdr:rowOff>
    </xdr:from>
    <xdr:to>
      <xdr:col>10</xdr:col>
      <xdr:colOff>165100</xdr:colOff>
      <xdr:row>38</xdr:row>
      <xdr:rowOff>144962</xdr:rowOff>
    </xdr:to>
    <xdr:sp macro="" textlink="">
      <xdr:nvSpPr>
        <xdr:cNvPr id="80" name="楕円 79">
          <a:extLst>
            <a:ext uri="{FF2B5EF4-FFF2-40B4-BE49-F238E27FC236}">
              <a16:creationId xmlns:a16="http://schemas.microsoft.com/office/drawing/2014/main" id="{4D0F501D-B6D6-4A14-B993-931EDF8674E9}"/>
            </a:ext>
          </a:extLst>
        </xdr:cNvPr>
        <xdr:cNvSpPr/>
      </xdr:nvSpPr>
      <xdr:spPr>
        <a:xfrm>
          <a:off x="1968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94162</xdr:rowOff>
    </xdr:from>
    <xdr:to>
      <xdr:col>15</xdr:col>
      <xdr:colOff>50800</xdr:colOff>
      <xdr:row>38</xdr:row>
      <xdr:rowOff>126819</xdr:rowOff>
    </xdr:to>
    <xdr:cxnSp macro="">
      <xdr:nvCxnSpPr>
        <xdr:cNvPr id="81" name="直線コネクタ 80">
          <a:extLst>
            <a:ext uri="{FF2B5EF4-FFF2-40B4-BE49-F238E27FC236}">
              <a16:creationId xmlns:a16="http://schemas.microsoft.com/office/drawing/2014/main" id="{B4477164-0B69-48A1-8394-099EBA99FBEF}"/>
            </a:ext>
          </a:extLst>
        </xdr:cNvPr>
        <xdr:cNvCxnSpPr/>
      </xdr:nvCxnSpPr>
      <xdr:spPr>
        <a:xfrm>
          <a:off x="2019300" y="66092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xdr:rowOff>
    </xdr:from>
    <xdr:to>
      <xdr:col>6</xdr:col>
      <xdr:colOff>38100</xdr:colOff>
      <xdr:row>38</xdr:row>
      <xdr:rowOff>112304</xdr:rowOff>
    </xdr:to>
    <xdr:sp macro="" textlink="">
      <xdr:nvSpPr>
        <xdr:cNvPr id="82" name="楕円 81">
          <a:extLst>
            <a:ext uri="{FF2B5EF4-FFF2-40B4-BE49-F238E27FC236}">
              <a16:creationId xmlns:a16="http://schemas.microsoft.com/office/drawing/2014/main" id="{C080400E-3B74-4CD2-9E73-8380C591C9B1}"/>
            </a:ext>
          </a:extLst>
        </xdr:cNvPr>
        <xdr:cNvSpPr/>
      </xdr:nvSpPr>
      <xdr:spPr>
        <a:xfrm>
          <a:off x="1079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61504</xdr:rowOff>
    </xdr:from>
    <xdr:to>
      <xdr:col>10</xdr:col>
      <xdr:colOff>114300</xdr:colOff>
      <xdr:row>38</xdr:row>
      <xdr:rowOff>94162</xdr:rowOff>
    </xdr:to>
    <xdr:cxnSp macro="">
      <xdr:nvCxnSpPr>
        <xdr:cNvPr id="83" name="直線コネクタ 82">
          <a:extLst>
            <a:ext uri="{FF2B5EF4-FFF2-40B4-BE49-F238E27FC236}">
              <a16:creationId xmlns:a16="http://schemas.microsoft.com/office/drawing/2014/main" id="{0880256E-20DB-4F80-9D2F-599080AA27A1}"/>
            </a:ext>
          </a:extLst>
        </xdr:cNvPr>
        <xdr:cNvCxnSpPr/>
      </xdr:nvCxnSpPr>
      <xdr:spPr>
        <a:xfrm>
          <a:off x="1130300" y="65766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AA6CBFCD-5EBD-481D-80C9-036323AB7DC0}"/>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E7F526B2-341F-4621-B367-15A662A2D845}"/>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B013E53F-297D-48A2-A043-F3E44EEA61A8}"/>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5372F4C4-7769-4E19-99AD-BFAEA467E5C9}"/>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28320</xdr:rowOff>
    </xdr:from>
    <xdr:ext cx="405111" cy="259045"/>
    <xdr:sp macro="" textlink="">
      <xdr:nvSpPr>
        <xdr:cNvPr id="88" name="n_1mainValue【図書館】&#10;有形固定資産減価償却率">
          <a:extLst>
            <a:ext uri="{FF2B5EF4-FFF2-40B4-BE49-F238E27FC236}">
              <a16:creationId xmlns:a16="http://schemas.microsoft.com/office/drawing/2014/main" id="{92478FEF-3EF6-4E79-A5E7-27A1181E7E48}"/>
            </a:ext>
          </a:extLst>
        </xdr:cNvPr>
        <xdr:cNvSpPr txBox="1"/>
      </xdr:nvSpPr>
      <xdr:spPr>
        <a:xfrm>
          <a:off x="3582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168746</xdr:rowOff>
    </xdr:from>
    <xdr:ext cx="405111" cy="259045"/>
    <xdr:sp macro="" textlink="">
      <xdr:nvSpPr>
        <xdr:cNvPr id="89" name="n_2mainValue【図書館】&#10;有形固定資産減価償却率">
          <a:extLst>
            <a:ext uri="{FF2B5EF4-FFF2-40B4-BE49-F238E27FC236}">
              <a16:creationId xmlns:a16="http://schemas.microsoft.com/office/drawing/2014/main" id="{2E3ED866-78B8-4D36-AD7B-68272E422482}"/>
            </a:ext>
          </a:extLst>
        </xdr:cNvPr>
        <xdr:cNvSpPr txBox="1"/>
      </xdr:nvSpPr>
      <xdr:spPr>
        <a:xfrm>
          <a:off x="2705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136089</xdr:rowOff>
    </xdr:from>
    <xdr:ext cx="405111" cy="259045"/>
    <xdr:sp macro="" textlink="">
      <xdr:nvSpPr>
        <xdr:cNvPr id="90" name="n_3mainValue【図書館】&#10;有形固定資産減価償却率">
          <a:extLst>
            <a:ext uri="{FF2B5EF4-FFF2-40B4-BE49-F238E27FC236}">
              <a16:creationId xmlns:a16="http://schemas.microsoft.com/office/drawing/2014/main" id="{5D53D40A-527E-4BF3-80E0-59C842EAC04F}"/>
            </a:ext>
          </a:extLst>
        </xdr:cNvPr>
        <xdr:cNvSpPr txBox="1"/>
      </xdr:nvSpPr>
      <xdr:spPr>
        <a:xfrm>
          <a:off x="1816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103431</xdr:rowOff>
    </xdr:from>
    <xdr:ext cx="405111" cy="259045"/>
    <xdr:sp macro="" textlink="">
      <xdr:nvSpPr>
        <xdr:cNvPr id="91" name="n_4mainValue【図書館】&#10;有形固定資産減価償却率">
          <a:extLst>
            <a:ext uri="{FF2B5EF4-FFF2-40B4-BE49-F238E27FC236}">
              <a16:creationId xmlns:a16="http://schemas.microsoft.com/office/drawing/2014/main" id="{14B5B240-92B5-4C06-B95A-E3415F23BBC1}"/>
            </a:ext>
          </a:extLst>
        </xdr:cNvPr>
        <xdr:cNvSpPr txBox="1"/>
      </xdr:nvSpPr>
      <xdr:spPr>
        <a:xfrm>
          <a:off x="927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B2E382B-4FBB-437E-8E5D-3D597A07FD1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48C7539-ECBF-4431-8167-CA1EB343D0F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EF863DD-A82B-4906-AD80-3EB381E6A83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4DB963E-0A21-447D-B83C-2028AC0FC8B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13509B5-665B-47BB-A668-2F3268EE71F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72749B0-ACF0-46C8-84C0-00849318F0A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7109E27-CFA1-4ED8-846D-6DA4E5B8B23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3651521-8AA0-49F6-99C3-0BCEA108D66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D21CD81-0CCB-45AD-9D72-483EF144903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AA75E35-86A1-4B27-8B37-5A9D6E22662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F09C20F-BB46-4BE8-B9E9-87C4D3FE305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CF12DDD-E816-4E7A-BA1B-F632EC9467F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5BD47AD-97DB-4422-B090-A07A4B95C5B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E0F08D91-5F8C-434C-91E6-3C4407AA623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5382DDE-F3E4-44CA-A81E-D9715261DF5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9833EBB-E118-44FD-BC1E-A69CD021CB4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40F6017-5FB7-4B2F-A7AB-7782382C1FF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A68644F-23D9-4B6B-A219-8D5DB556852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7DA1660-D779-4AF5-84CA-B0CC7EB4DFF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023EF64-709C-467B-B31E-37039CDAEE6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E33DE39-45A1-4E13-ACE7-338657AF4CC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E33C0153-6C5D-4938-B423-11A4A7F34988}"/>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91A222F6-73A1-45F9-A694-3DF9A9D2B944}"/>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5ABD53C7-F922-42A8-8435-F3167C3B51DB}"/>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35C98C85-E6A6-4265-A764-1660F276F095}"/>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17FDDE96-2429-42E9-A981-E4790BB91718}"/>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BE4305B6-5326-420C-89C3-963054D9C868}"/>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3E73DEF7-CB1C-4C95-95A2-04A98539A5A7}"/>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57CC5B5-344D-4CF4-B474-3E6B90D115BE}"/>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1C4263D5-C8F1-4D4F-B29C-72A1CBF6E6BD}"/>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92C62360-8358-4C7A-88DF-AA0AD8893FF3}"/>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A8BA76CD-690F-4B00-9FCE-DBE79D33835E}"/>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443F33A-E23C-4D35-A63B-4A07FDB19D3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1148F33-B265-4CD6-8D0A-967E17A3876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9CD74A3-9E68-477C-8CFF-BEF00C0CC6B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98C971B-ECBF-4366-AE94-85E69378E7F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76E0DCE-98E3-431A-8331-7F752EBFCD9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xdr:rowOff>
    </xdr:from>
    <xdr:to>
      <xdr:col>55</xdr:col>
      <xdr:colOff>50800</xdr:colOff>
      <xdr:row>38</xdr:row>
      <xdr:rowOff>113284</xdr:rowOff>
    </xdr:to>
    <xdr:sp macro="" textlink="">
      <xdr:nvSpPr>
        <xdr:cNvPr id="129" name="楕円 128">
          <a:extLst>
            <a:ext uri="{FF2B5EF4-FFF2-40B4-BE49-F238E27FC236}">
              <a16:creationId xmlns:a16="http://schemas.microsoft.com/office/drawing/2014/main" id="{1DE73339-0558-4D01-AEA2-C8EE271CBE88}"/>
            </a:ext>
          </a:extLst>
        </xdr:cNvPr>
        <xdr:cNvSpPr/>
      </xdr:nvSpPr>
      <xdr:spPr>
        <a:xfrm>
          <a:off x="104267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34561</xdr:rowOff>
    </xdr:from>
    <xdr:ext cx="469744" cy="259045"/>
    <xdr:sp macro="" textlink="">
      <xdr:nvSpPr>
        <xdr:cNvPr id="130" name="【図書館】&#10;一人当たり面積該当値テキスト">
          <a:extLst>
            <a:ext uri="{FF2B5EF4-FFF2-40B4-BE49-F238E27FC236}">
              <a16:creationId xmlns:a16="http://schemas.microsoft.com/office/drawing/2014/main" id="{AC30DEC1-0C89-493F-989E-D68706B44EB2}"/>
            </a:ext>
          </a:extLst>
        </xdr:cNvPr>
        <xdr:cNvSpPr txBox="1"/>
      </xdr:nvSpPr>
      <xdr:spPr>
        <a:xfrm>
          <a:off x="10515600" y="63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20828</xdr:rowOff>
    </xdr:from>
    <xdr:to>
      <xdr:col>50</xdr:col>
      <xdr:colOff>165100</xdr:colOff>
      <xdr:row>38</xdr:row>
      <xdr:rowOff>122428</xdr:rowOff>
    </xdr:to>
    <xdr:sp macro="" textlink="">
      <xdr:nvSpPr>
        <xdr:cNvPr id="131" name="楕円 130">
          <a:extLst>
            <a:ext uri="{FF2B5EF4-FFF2-40B4-BE49-F238E27FC236}">
              <a16:creationId xmlns:a16="http://schemas.microsoft.com/office/drawing/2014/main" id="{16BCAA3A-AD27-4788-97E6-D934146E9529}"/>
            </a:ext>
          </a:extLst>
        </xdr:cNvPr>
        <xdr:cNvSpPr/>
      </xdr:nvSpPr>
      <xdr:spPr>
        <a:xfrm>
          <a:off x="9588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62484</xdr:rowOff>
    </xdr:from>
    <xdr:to>
      <xdr:col>55</xdr:col>
      <xdr:colOff>0</xdr:colOff>
      <xdr:row>38</xdr:row>
      <xdr:rowOff>71628</xdr:rowOff>
    </xdr:to>
    <xdr:cxnSp macro="">
      <xdr:nvCxnSpPr>
        <xdr:cNvPr id="132" name="直線コネクタ 131">
          <a:extLst>
            <a:ext uri="{FF2B5EF4-FFF2-40B4-BE49-F238E27FC236}">
              <a16:creationId xmlns:a16="http://schemas.microsoft.com/office/drawing/2014/main" id="{315451FB-3C43-49C7-A31F-DDB4DB3A1783}"/>
            </a:ext>
          </a:extLst>
        </xdr:cNvPr>
        <xdr:cNvCxnSpPr/>
      </xdr:nvCxnSpPr>
      <xdr:spPr>
        <a:xfrm flipV="1">
          <a:off x="9639300" y="65775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34544</xdr:rowOff>
    </xdr:from>
    <xdr:to>
      <xdr:col>46</xdr:col>
      <xdr:colOff>38100</xdr:colOff>
      <xdr:row>38</xdr:row>
      <xdr:rowOff>136144</xdr:rowOff>
    </xdr:to>
    <xdr:sp macro="" textlink="">
      <xdr:nvSpPr>
        <xdr:cNvPr id="133" name="楕円 132">
          <a:extLst>
            <a:ext uri="{FF2B5EF4-FFF2-40B4-BE49-F238E27FC236}">
              <a16:creationId xmlns:a16="http://schemas.microsoft.com/office/drawing/2014/main" id="{AE36DE00-254B-4F41-9385-C47875A3B2C6}"/>
            </a:ext>
          </a:extLst>
        </xdr:cNvPr>
        <xdr:cNvSpPr/>
      </xdr:nvSpPr>
      <xdr:spPr>
        <a:xfrm>
          <a:off x="8699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71628</xdr:rowOff>
    </xdr:from>
    <xdr:to>
      <xdr:col>50</xdr:col>
      <xdr:colOff>114300</xdr:colOff>
      <xdr:row>38</xdr:row>
      <xdr:rowOff>85344</xdr:rowOff>
    </xdr:to>
    <xdr:cxnSp macro="">
      <xdr:nvCxnSpPr>
        <xdr:cNvPr id="134" name="直線コネクタ 133">
          <a:extLst>
            <a:ext uri="{FF2B5EF4-FFF2-40B4-BE49-F238E27FC236}">
              <a16:creationId xmlns:a16="http://schemas.microsoft.com/office/drawing/2014/main" id="{B9F4D614-5C3D-4A35-9AB0-28DAED314C11}"/>
            </a:ext>
          </a:extLst>
        </xdr:cNvPr>
        <xdr:cNvCxnSpPr/>
      </xdr:nvCxnSpPr>
      <xdr:spPr>
        <a:xfrm flipV="1">
          <a:off x="8750300" y="65867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43688</xdr:rowOff>
    </xdr:from>
    <xdr:to>
      <xdr:col>41</xdr:col>
      <xdr:colOff>101600</xdr:colOff>
      <xdr:row>38</xdr:row>
      <xdr:rowOff>145288</xdr:rowOff>
    </xdr:to>
    <xdr:sp macro="" textlink="">
      <xdr:nvSpPr>
        <xdr:cNvPr id="135" name="楕円 134">
          <a:extLst>
            <a:ext uri="{FF2B5EF4-FFF2-40B4-BE49-F238E27FC236}">
              <a16:creationId xmlns:a16="http://schemas.microsoft.com/office/drawing/2014/main" id="{A93AB60F-2088-4D73-A7C8-592AB9112DC4}"/>
            </a:ext>
          </a:extLst>
        </xdr:cNvPr>
        <xdr:cNvSpPr/>
      </xdr:nvSpPr>
      <xdr:spPr>
        <a:xfrm>
          <a:off x="7810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85344</xdr:rowOff>
    </xdr:from>
    <xdr:to>
      <xdr:col>45</xdr:col>
      <xdr:colOff>177800</xdr:colOff>
      <xdr:row>38</xdr:row>
      <xdr:rowOff>94488</xdr:rowOff>
    </xdr:to>
    <xdr:cxnSp macro="">
      <xdr:nvCxnSpPr>
        <xdr:cNvPr id="136" name="直線コネクタ 135">
          <a:extLst>
            <a:ext uri="{FF2B5EF4-FFF2-40B4-BE49-F238E27FC236}">
              <a16:creationId xmlns:a16="http://schemas.microsoft.com/office/drawing/2014/main" id="{7B1B3906-2BF2-49F3-958C-DC5EA7137FD9}"/>
            </a:ext>
          </a:extLst>
        </xdr:cNvPr>
        <xdr:cNvCxnSpPr/>
      </xdr:nvCxnSpPr>
      <xdr:spPr>
        <a:xfrm flipV="1">
          <a:off x="7861300" y="6600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57404</xdr:rowOff>
    </xdr:from>
    <xdr:to>
      <xdr:col>36</xdr:col>
      <xdr:colOff>165100</xdr:colOff>
      <xdr:row>38</xdr:row>
      <xdr:rowOff>159004</xdr:rowOff>
    </xdr:to>
    <xdr:sp macro="" textlink="">
      <xdr:nvSpPr>
        <xdr:cNvPr id="137" name="楕円 136">
          <a:extLst>
            <a:ext uri="{FF2B5EF4-FFF2-40B4-BE49-F238E27FC236}">
              <a16:creationId xmlns:a16="http://schemas.microsoft.com/office/drawing/2014/main" id="{1B7C24B2-B44C-4F6A-A203-9338E055F346}"/>
            </a:ext>
          </a:extLst>
        </xdr:cNvPr>
        <xdr:cNvSpPr/>
      </xdr:nvSpPr>
      <xdr:spPr>
        <a:xfrm>
          <a:off x="6921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94488</xdr:rowOff>
    </xdr:from>
    <xdr:to>
      <xdr:col>41</xdr:col>
      <xdr:colOff>50800</xdr:colOff>
      <xdr:row>38</xdr:row>
      <xdr:rowOff>108204</xdr:rowOff>
    </xdr:to>
    <xdr:cxnSp macro="">
      <xdr:nvCxnSpPr>
        <xdr:cNvPr id="138" name="直線コネクタ 137">
          <a:extLst>
            <a:ext uri="{FF2B5EF4-FFF2-40B4-BE49-F238E27FC236}">
              <a16:creationId xmlns:a16="http://schemas.microsoft.com/office/drawing/2014/main" id="{DEF7C337-70AD-4E2B-BDAE-70B7C794DC0C}"/>
            </a:ext>
          </a:extLst>
        </xdr:cNvPr>
        <xdr:cNvCxnSpPr/>
      </xdr:nvCxnSpPr>
      <xdr:spPr>
        <a:xfrm flipV="1">
          <a:off x="6972300" y="66095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A74AA43A-C62B-4B21-8343-46E4C96601E2}"/>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7AD13BA3-EF97-4168-BA09-15044E0DFF19}"/>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F898633D-E84A-4A4C-A7E0-63E2B1DB9F01}"/>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6366701F-9007-4DD3-83A4-70AD187365E5}"/>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138955</xdr:rowOff>
    </xdr:from>
    <xdr:ext cx="469744" cy="259045"/>
    <xdr:sp macro="" textlink="">
      <xdr:nvSpPr>
        <xdr:cNvPr id="143" name="n_1mainValue【図書館】&#10;一人当たり面積">
          <a:extLst>
            <a:ext uri="{FF2B5EF4-FFF2-40B4-BE49-F238E27FC236}">
              <a16:creationId xmlns:a16="http://schemas.microsoft.com/office/drawing/2014/main" id="{FEDA41BC-6B81-46A9-AD33-E274E3A60EB6}"/>
            </a:ext>
          </a:extLst>
        </xdr:cNvPr>
        <xdr:cNvSpPr txBox="1"/>
      </xdr:nvSpPr>
      <xdr:spPr>
        <a:xfrm>
          <a:off x="93917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152671</xdr:rowOff>
    </xdr:from>
    <xdr:ext cx="469744" cy="259045"/>
    <xdr:sp macro="" textlink="">
      <xdr:nvSpPr>
        <xdr:cNvPr id="144" name="n_2mainValue【図書館】&#10;一人当たり面積">
          <a:extLst>
            <a:ext uri="{FF2B5EF4-FFF2-40B4-BE49-F238E27FC236}">
              <a16:creationId xmlns:a16="http://schemas.microsoft.com/office/drawing/2014/main" id="{64AC621F-8F12-4683-815F-94F06168A59C}"/>
            </a:ext>
          </a:extLst>
        </xdr:cNvPr>
        <xdr:cNvSpPr txBox="1"/>
      </xdr:nvSpPr>
      <xdr:spPr>
        <a:xfrm>
          <a:off x="851542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161815</xdr:rowOff>
    </xdr:from>
    <xdr:ext cx="469744" cy="259045"/>
    <xdr:sp macro="" textlink="">
      <xdr:nvSpPr>
        <xdr:cNvPr id="145" name="n_3mainValue【図書館】&#10;一人当たり面積">
          <a:extLst>
            <a:ext uri="{FF2B5EF4-FFF2-40B4-BE49-F238E27FC236}">
              <a16:creationId xmlns:a16="http://schemas.microsoft.com/office/drawing/2014/main" id="{1F2ECC3D-8FAB-4D8B-A593-496DEB9FDEC1}"/>
            </a:ext>
          </a:extLst>
        </xdr:cNvPr>
        <xdr:cNvSpPr txBox="1"/>
      </xdr:nvSpPr>
      <xdr:spPr>
        <a:xfrm>
          <a:off x="7626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4081</xdr:rowOff>
    </xdr:from>
    <xdr:ext cx="469744" cy="259045"/>
    <xdr:sp macro="" textlink="">
      <xdr:nvSpPr>
        <xdr:cNvPr id="146" name="n_4mainValue【図書館】&#10;一人当たり面積">
          <a:extLst>
            <a:ext uri="{FF2B5EF4-FFF2-40B4-BE49-F238E27FC236}">
              <a16:creationId xmlns:a16="http://schemas.microsoft.com/office/drawing/2014/main" id="{E9005D3E-6436-41D8-852B-4B9F25B1E2D0}"/>
            </a:ext>
          </a:extLst>
        </xdr:cNvPr>
        <xdr:cNvSpPr txBox="1"/>
      </xdr:nvSpPr>
      <xdr:spPr>
        <a:xfrm>
          <a:off x="6737427"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5BAE459-F2E2-4FD4-8E2E-1C0D32BC386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63220D3-141B-41B4-B555-DD13B4428BA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49DC3AD-8B72-4D9A-A2D2-1542043F15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0EF798B-2C17-40A1-806E-E18F9720E8F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14A801F-573E-4C1B-9264-19C0B3DC207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299AB45-235F-4ADA-9DF5-9B4E2BB0FF8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301DB42-F7CE-4DC2-B0C0-3EC2107B134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7BD4765-2062-4547-83BB-D417A5B5D55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43B8519-1C09-4811-880B-26F8596B5B4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6EFE4DB-9FF0-4F20-B567-8B7649F899B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A8518A6-3883-4715-8FCF-511A9E35D0C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59581C6-7CE1-429C-9E94-BD354666DB5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E453BDB-EC8E-4379-8169-2CA872E29EA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5E8FABC-F6E2-4383-993F-EDA1C4D7A23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4EE46AA-A2A6-4963-A9FC-E241A840CD9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3777B422-2AE9-44F5-8F13-1ED4D383620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4D20755-071B-4905-B67C-AA47B834C91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8BA70950-017A-4D34-90A3-47F92C4D09B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9A4B058-CD63-4ADF-BDA8-0B5AA76F65C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39CAA25A-648B-4921-AE32-FB3B115D45A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D9C386D9-D448-4460-9B9E-1E7C1E7A2F9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756FD23-432E-4610-A8FC-E8AADD90D58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C8F8BEF-5104-473A-8891-71F36803960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F4D9D5D-FD22-4357-B6CB-4F439CA1F41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587BA6B4-6FCF-4710-B99B-0BF03B470994}"/>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49C5D142-28C7-4580-A182-56A7FC3AE23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4E947F4E-3114-4254-AAEE-1AA4F308BD7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D870F0E-C4F2-4A2F-B0B3-EE7C1BC058A2}"/>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F64A65DB-0490-4B31-A7E4-9463BED69FE6}"/>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B259E20-FB98-4897-B514-E363A2FDD984}"/>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852D7F21-2D90-4A35-B733-0FB9F62AFFD6}"/>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B8DDB231-1934-4E3B-9146-C768825BECFD}"/>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220B7AD6-D18C-478C-8F7E-CD9112F90C69}"/>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E0BB773D-F064-4C19-8C78-88D9928ADEE2}"/>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824F0544-592E-4AD4-BC3A-F28AB29DD884}"/>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EA06FC8-B65B-4B7F-B75A-6480788EEE1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D19B0C6-0F7C-4E77-9A99-24C130F2742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D02328B-5A47-4D96-BCE2-E911E8B3B46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663D9AD-BE9A-4071-A5F9-63B3C0E848D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F45F2B9-18C3-430D-870C-BF5B8700C42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87" name="楕円 186">
          <a:extLst>
            <a:ext uri="{FF2B5EF4-FFF2-40B4-BE49-F238E27FC236}">
              <a16:creationId xmlns:a16="http://schemas.microsoft.com/office/drawing/2014/main" id="{3CF9A667-889F-45C9-97D9-06BA692FD8B9}"/>
            </a:ext>
          </a:extLst>
        </xdr:cNvPr>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17797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F2A23B1-E412-47F4-A8AD-E22EB86830A4}"/>
            </a:ext>
          </a:extLst>
        </xdr:cNvPr>
        <xdr:cNvSpPr txBox="1"/>
      </xdr:nvSpPr>
      <xdr:spPr>
        <a:xfrm>
          <a:off x="4673600"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126365</xdr:rowOff>
    </xdr:from>
    <xdr:to>
      <xdr:col>20</xdr:col>
      <xdr:colOff>38100</xdr:colOff>
      <xdr:row>60</xdr:row>
      <xdr:rowOff>56515</xdr:rowOff>
    </xdr:to>
    <xdr:sp macro="" textlink="">
      <xdr:nvSpPr>
        <xdr:cNvPr id="189" name="楕円 188">
          <a:extLst>
            <a:ext uri="{FF2B5EF4-FFF2-40B4-BE49-F238E27FC236}">
              <a16:creationId xmlns:a16="http://schemas.microsoft.com/office/drawing/2014/main" id="{23F17A5A-C512-45DF-A7CF-998A8847FCA4}"/>
            </a:ext>
          </a:extLst>
        </xdr:cNvPr>
        <xdr:cNvSpPr/>
      </xdr:nvSpPr>
      <xdr:spPr>
        <a:xfrm>
          <a:off x="3746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xdr:rowOff>
    </xdr:from>
    <xdr:to>
      <xdr:col>24</xdr:col>
      <xdr:colOff>63500</xdr:colOff>
      <xdr:row>60</xdr:row>
      <xdr:rowOff>45720</xdr:rowOff>
    </xdr:to>
    <xdr:cxnSp macro="">
      <xdr:nvCxnSpPr>
        <xdr:cNvPr id="190" name="直線コネクタ 189">
          <a:extLst>
            <a:ext uri="{FF2B5EF4-FFF2-40B4-BE49-F238E27FC236}">
              <a16:creationId xmlns:a16="http://schemas.microsoft.com/office/drawing/2014/main" id="{59B704B3-97A1-4C96-8623-90956033DAA7}"/>
            </a:ext>
          </a:extLst>
        </xdr:cNvPr>
        <xdr:cNvCxnSpPr/>
      </xdr:nvCxnSpPr>
      <xdr:spPr>
        <a:xfrm>
          <a:off x="3797300" y="102927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191" name="楕円 190">
          <a:extLst>
            <a:ext uri="{FF2B5EF4-FFF2-40B4-BE49-F238E27FC236}">
              <a16:creationId xmlns:a16="http://schemas.microsoft.com/office/drawing/2014/main" id="{C5C9D4D7-365D-4756-9E51-6CC23B0A2DFC}"/>
            </a:ext>
          </a:extLst>
        </xdr:cNvPr>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xdr:rowOff>
    </xdr:from>
    <xdr:to>
      <xdr:col>19</xdr:col>
      <xdr:colOff>177800</xdr:colOff>
      <xdr:row>60</xdr:row>
      <xdr:rowOff>34290</xdr:rowOff>
    </xdr:to>
    <xdr:cxnSp macro="">
      <xdr:nvCxnSpPr>
        <xdr:cNvPr id="192" name="直線コネクタ 191">
          <a:extLst>
            <a:ext uri="{FF2B5EF4-FFF2-40B4-BE49-F238E27FC236}">
              <a16:creationId xmlns:a16="http://schemas.microsoft.com/office/drawing/2014/main" id="{D9F97365-C3AB-4DEB-8997-57CB270A150B}"/>
            </a:ext>
          </a:extLst>
        </xdr:cNvPr>
        <xdr:cNvCxnSpPr/>
      </xdr:nvCxnSpPr>
      <xdr:spPr>
        <a:xfrm flipV="1">
          <a:off x="2908300" y="102927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113030</xdr:rowOff>
    </xdr:from>
    <xdr:to>
      <xdr:col>10</xdr:col>
      <xdr:colOff>165100</xdr:colOff>
      <xdr:row>60</xdr:row>
      <xdr:rowOff>43180</xdr:rowOff>
    </xdr:to>
    <xdr:sp macro="" textlink="">
      <xdr:nvSpPr>
        <xdr:cNvPr id="193" name="楕円 192">
          <a:extLst>
            <a:ext uri="{FF2B5EF4-FFF2-40B4-BE49-F238E27FC236}">
              <a16:creationId xmlns:a16="http://schemas.microsoft.com/office/drawing/2014/main" id="{906BBA68-F2D1-4FE0-AB80-8AB939D72D64}"/>
            </a:ext>
          </a:extLst>
        </xdr:cNvPr>
        <xdr:cNvSpPr/>
      </xdr:nvSpPr>
      <xdr:spPr>
        <a:xfrm>
          <a:off x="1968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163830</xdr:rowOff>
    </xdr:from>
    <xdr:to>
      <xdr:col>15</xdr:col>
      <xdr:colOff>50800</xdr:colOff>
      <xdr:row>60</xdr:row>
      <xdr:rowOff>34290</xdr:rowOff>
    </xdr:to>
    <xdr:cxnSp macro="">
      <xdr:nvCxnSpPr>
        <xdr:cNvPr id="194" name="直線コネクタ 193">
          <a:extLst>
            <a:ext uri="{FF2B5EF4-FFF2-40B4-BE49-F238E27FC236}">
              <a16:creationId xmlns:a16="http://schemas.microsoft.com/office/drawing/2014/main" id="{F02F990F-7406-41D6-A918-F0D35F8F0FC6}"/>
            </a:ext>
          </a:extLst>
        </xdr:cNvPr>
        <xdr:cNvCxnSpPr/>
      </xdr:nvCxnSpPr>
      <xdr:spPr>
        <a:xfrm>
          <a:off x="2019300" y="10279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67310</xdr:rowOff>
    </xdr:from>
    <xdr:to>
      <xdr:col>6</xdr:col>
      <xdr:colOff>38100</xdr:colOff>
      <xdr:row>59</xdr:row>
      <xdr:rowOff>168910</xdr:rowOff>
    </xdr:to>
    <xdr:sp macro="" textlink="">
      <xdr:nvSpPr>
        <xdr:cNvPr id="195" name="楕円 194">
          <a:extLst>
            <a:ext uri="{FF2B5EF4-FFF2-40B4-BE49-F238E27FC236}">
              <a16:creationId xmlns:a16="http://schemas.microsoft.com/office/drawing/2014/main" id="{1E7BBFEA-8545-4601-BB73-592B1D26637D}"/>
            </a:ext>
          </a:extLst>
        </xdr:cNvPr>
        <xdr:cNvSpPr/>
      </xdr:nvSpPr>
      <xdr:spPr>
        <a:xfrm>
          <a:off x="1079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118110</xdr:rowOff>
    </xdr:from>
    <xdr:to>
      <xdr:col>10</xdr:col>
      <xdr:colOff>114300</xdr:colOff>
      <xdr:row>59</xdr:row>
      <xdr:rowOff>163830</xdr:rowOff>
    </xdr:to>
    <xdr:cxnSp macro="">
      <xdr:nvCxnSpPr>
        <xdr:cNvPr id="196" name="直線コネクタ 195">
          <a:extLst>
            <a:ext uri="{FF2B5EF4-FFF2-40B4-BE49-F238E27FC236}">
              <a16:creationId xmlns:a16="http://schemas.microsoft.com/office/drawing/2014/main" id="{FBE87572-16BD-45CE-9E4C-03B323A67B25}"/>
            </a:ext>
          </a:extLst>
        </xdr:cNvPr>
        <xdr:cNvCxnSpPr/>
      </xdr:nvCxnSpPr>
      <xdr:spPr>
        <a:xfrm>
          <a:off x="1130300" y="10233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51FADE88-0D8A-4ED5-8FDC-608035B93B20}"/>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E66ABF12-6086-4427-A323-0E9F63C7E6D6}"/>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EE60A152-7D39-4CF4-9145-741A4C9BAE34}"/>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C61DA900-95AB-44C4-BFAC-1C8F00D0D624}"/>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73042</xdr:rowOff>
    </xdr:from>
    <xdr:ext cx="405111" cy="259045"/>
    <xdr:sp macro="" textlink="">
      <xdr:nvSpPr>
        <xdr:cNvPr id="201" name="n_1mainValue【体育館・プール】&#10;有形固定資産減価償却率">
          <a:extLst>
            <a:ext uri="{FF2B5EF4-FFF2-40B4-BE49-F238E27FC236}">
              <a16:creationId xmlns:a16="http://schemas.microsoft.com/office/drawing/2014/main" id="{C38F8949-6FA3-460D-B72C-1E7D7FF7FDB4}"/>
            </a:ext>
          </a:extLst>
        </xdr:cNvPr>
        <xdr:cNvSpPr txBox="1"/>
      </xdr:nvSpPr>
      <xdr:spPr>
        <a:xfrm>
          <a:off x="35820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202" name="n_2mainValue【体育館・プール】&#10;有形固定資産減価償却率">
          <a:extLst>
            <a:ext uri="{FF2B5EF4-FFF2-40B4-BE49-F238E27FC236}">
              <a16:creationId xmlns:a16="http://schemas.microsoft.com/office/drawing/2014/main" id="{48EDEF45-7A5B-4F44-BB6F-07096E5DBDB6}"/>
            </a:ext>
          </a:extLst>
        </xdr:cNvPr>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59707</xdr:rowOff>
    </xdr:from>
    <xdr:ext cx="405111" cy="259045"/>
    <xdr:sp macro="" textlink="">
      <xdr:nvSpPr>
        <xdr:cNvPr id="203" name="n_3mainValue【体育館・プール】&#10;有形固定資産減価償却率">
          <a:extLst>
            <a:ext uri="{FF2B5EF4-FFF2-40B4-BE49-F238E27FC236}">
              <a16:creationId xmlns:a16="http://schemas.microsoft.com/office/drawing/2014/main" id="{9E0D3A67-73A3-4F53-BA73-3F02F905F410}"/>
            </a:ext>
          </a:extLst>
        </xdr:cNvPr>
        <xdr:cNvSpPr txBox="1"/>
      </xdr:nvSpPr>
      <xdr:spPr>
        <a:xfrm>
          <a:off x="1816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4" name="n_4mainValue【体育館・プール】&#10;有形固定資産減価償却率">
          <a:extLst>
            <a:ext uri="{FF2B5EF4-FFF2-40B4-BE49-F238E27FC236}">
              <a16:creationId xmlns:a16="http://schemas.microsoft.com/office/drawing/2014/main" id="{703F7E74-C1A0-4F55-B7D4-07E55C85B72A}"/>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8A6EF74-0FC3-41E3-A348-37DE967EB11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ECDB623-8B89-4749-9414-85669D8DE7B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514E46F-6BCB-43DD-BD55-039D315E081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AEA7EB5-BDF9-458A-B840-1F0B9597196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E912E68-2180-4B7B-9035-368A45D48DD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9410A2A-4E37-4519-9644-204FEB48C1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FACD1C0-A08F-4C20-B038-2EBC419EFF5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4C2F330-912E-4125-8446-31BEA501A0F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0BA3B9F-31BC-46C1-AE03-1519B6DB481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824DA6B-B341-479A-A37D-C6441EFFE42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6B9E6A0-23E1-4D87-9DD1-D6E3E93CFE7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8D99BE9E-8C3A-4A62-94E3-CA8FD053E76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C95B8CA-5DEC-4FDC-8355-DCC071BD547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462FA24B-E50C-4AB0-BF81-2F6FBB62660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5AFEAD0-FB0D-47B7-9B8D-C0763238D92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BB64A294-CE1F-4C81-8C3F-12DFCB57EBB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FC61499-648B-4E64-BA9C-76C156CE801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73F4D1B-1211-4655-AFB3-F324E7ADA91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3DB9CC9-D474-4B02-ABBA-D6F9DC77260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2EF662FA-BB0D-4A68-82AF-AA151B26AD0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9043881-DDC5-43C3-AA12-3B1FEB6D1A6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CA8B3263-6485-4440-BE3B-49227D4C070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C1720E7-D8F2-47F1-A572-042BBB20B7A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6975596F-CE95-472F-B445-561937B583B9}"/>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F539E2DC-4C35-4865-A8AA-467FF9A615CD}"/>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74AF5956-73A5-44C5-B9BC-D74822B3E429}"/>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E3DECACC-0A85-4619-AA47-CB139D3FF6FA}"/>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67D5BD1E-4C8E-4DBB-A0DD-3A01C7AE4296}"/>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0A452E56-D7F3-42A2-9B35-C7DA14C02FC3}"/>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3F0A7036-679F-4712-A115-54EC2311883F}"/>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599C278E-1FCC-4D4A-B7E2-CB63F673B1F0}"/>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C703A28C-1023-4337-BB3C-8C94306F837C}"/>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46688D1C-13F0-49B3-8FF5-AECA617C9AF6}"/>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52983746-03D5-442A-A2F8-BFB98CFBFE0F}"/>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16087A6-AD5C-4D16-9BEE-9358AC039BC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A693503-A93F-4B9A-B548-2BD21A61BF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F53D19B-DDB2-48B4-A855-CBE38B61564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C64FEAF-9D69-429A-A208-4CE0BE3B3BE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D7D88A7-6854-4368-84C7-F40657EB534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28829</xdr:rowOff>
    </xdr:from>
    <xdr:to>
      <xdr:col>55</xdr:col>
      <xdr:colOff>50800</xdr:colOff>
      <xdr:row>63</xdr:row>
      <xdr:rowOff>130429</xdr:rowOff>
    </xdr:to>
    <xdr:sp macro="" textlink="">
      <xdr:nvSpPr>
        <xdr:cNvPr id="244" name="楕円 243">
          <a:extLst>
            <a:ext uri="{FF2B5EF4-FFF2-40B4-BE49-F238E27FC236}">
              <a16:creationId xmlns:a16="http://schemas.microsoft.com/office/drawing/2014/main" id="{54B9271F-F77D-4DD1-9BF9-4CE113F43938}"/>
            </a:ext>
          </a:extLst>
        </xdr:cNvPr>
        <xdr:cNvSpPr/>
      </xdr:nvSpPr>
      <xdr:spPr>
        <a:xfrm>
          <a:off x="10426700" y="1083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51706</xdr:rowOff>
    </xdr:from>
    <xdr:ext cx="469744" cy="259045"/>
    <xdr:sp macro="" textlink="">
      <xdr:nvSpPr>
        <xdr:cNvPr id="245" name="【体育館・プール】&#10;一人当たり面積該当値テキスト">
          <a:extLst>
            <a:ext uri="{FF2B5EF4-FFF2-40B4-BE49-F238E27FC236}">
              <a16:creationId xmlns:a16="http://schemas.microsoft.com/office/drawing/2014/main" id="{8807D00B-B4EF-4AC3-BCD3-5D039087301F}"/>
            </a:ext>
          </a:extLst>
        </xdr:cNvPr>
        <xdr:cNvSpPr txBox="1"/>
      </xdr:nvSpPr>
      <xdr:spPr>
        <a:xfrm>
          <a:off x="10515600" y="1068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31496</xdr:rowOff>
    </xdr:from>
    <xdr:to>
      <xdr:col>50</xdr:col>
      <xdr:colOff>165100</xdr:colOff>
      <xdr:row>63</xdr:row>
      <xdr:rowOff>133096</xdr:rowOff>
    </xdr:to>
    <xdr:sp macro="" textlink="">
      <xdr:nvSpPr>
        <xdr:cNvPr id="246" name="楕円 245">
          <a:extLst>
            <a:ext uri="{FF2B5EF4-FFF2-40B4-BE49-F238E27FC236}">
              <a16:creationId xmlns:a16="http://schemas.microsoft.com/office/drawing/2014/main" id="{9D81E7E1-6A12-4A7F-AE75-F093EF79CBB8}"/>
            </a:ext>
          </a:extLst>
        </xdr:cNvPr>
        <xdr:cNvSpPr/>
      </xdr:nvSpPr>
      <xdr:spPr>
        <a:xfrm>
          <a:off x="95885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79629</xdr:rowOff>
    </xdr:from>
    <xdr:to>
      <xdr:col>55</xdr:col>
      <xdr:colOff>0</xdr:colOff>
      <xdr:row>63</xdr:row>
      <xdr:rowOff>82296</xdr:rowOff>
    </xdr:to>
    <xdr:cxnSp macro="">
      <xdr:nvCxnSpPr>
        <xdr:cNvPr id="247" name="直線コネクタ 246">
          <a:extLst>
            <a:ext uri="{FF2B5EF4-FFF2-40B4-BE49-F238E27FC236}">
              <a16:creationId xmlns:a16="http://schemas.microsoft.com/office/drawing/2014/main" id="{057214A0-1414-4470-AC46-C7F7F625A2F7}"/>
            </a:ext>
          </a:extLst>
        </xdr:cNvPr>
        <xdr:cNvCxnSpPr/>
      </xdr:nvCxnSpPr>
      <xdr:spPr>
        <a:xfrm flipV="1">
          <a:off x="9639300" y="10880979"/>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34925</xdr:rowOff>
    </xdr:from>
    <xdr:to>
      <xdr:col>46</xdr:col>
      <xdr:colOff>38100</xdr:colOff>
      <xdr:row>63</xdr:row>
      <xdr:rowOff>136525</xdr:rowOff>
    </xdr:to>
    <xdr:sp macro="" textlink="">
      <xdr:nvSpPr>
        <xdr:cNvPr id="248" name="楕円 247">
          <a:extLst>
            <a:ext uri="{FF2B5EF4-FFF2-40B4-BE49-F238E27FC236}">
              <a16:creationId xmlns:a16="http://schemas.microsoft.com/office/drawing/2014/main" id="{7D43181A-D30A-42AE-8692-D415900DE81C}"/>
            </a:ext>
          </a:extLst>
        </xdr:cNvPr>
        <xdr:cNvSpPr/>
      </xdr:nvSpPr>
      <xdr:spPr>
        <a:xfrm>
          <a:off x="8699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82296</xdr:rowOff>
    </xdr:from>
    <xdr:to>
      <xdr:col>50</xdr:col>
      <xdr:colOff>114300</xdr:colOff>
      <xdr:row>63</xdr:row>
      <xdr:rowOff>85725</xdr:rowOff>
    </xdr:to>
    <xdr:cxnSp macro="">
      <xdr:nvCxnSpPr>
        <xdr:cNvPr id="249" name="直線コネクタ 248">
          <a:extLst>
            <a:ext uri="{FF2B5EF4-FFF2-40B4-BE49-F238E27FC236}">
              <a16:creationId xmlns:a16="http://schemas.microsoft.com/office/drawing/2014/main" id="{DD26E4FB-E07D-4BE9-87F7-2F922E93AADE}"/>
            </a:ext>
          </a:extLst>
        </xdr:cNvPr>
        <xdr:cNvCxnSpPr/>
      </xdr:nvCxnSpPr>
      <xdr:spPr>
        <a:xfrm flipV="1">
          <a:off x="8750300" y="1088364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38354</xdr:rowOff>
    </xdr:from>
    <xdr:to>
      <xdr:col>41</xdr:col>
      <xdr:colOff>101600</xdr:colOff>
      <xdr:row>63</xdr:row>
      <xdr:rowOff>139954</xdr:rowOff>
    </xdr:to>
    <xdr:sp macro="" textlink="">
      <xdr:nvSpPr>
        <xdr:cNvPr id="250" name="楕円 249">
          <a:extLst>
            <a:ext uri="{FF2B5EF4-FFF2-40B4-BE49-F238E27FC236}">
              <a16:creationId xmlns:a16="http://schemas.microsoft.com/office/drawing/2014/main" id="{06BDCA87-3747-4DEB-8EE0-1E7D658DE696}"/>
            </a:ext>
          </a:extLst>
        </xdr:cNvPr>
        <xdr:cNvSpPr/>
      </xdr:nvSpPr>
      <xdr:spPr>
        <a:xfrm>
          <a:off x="7810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85725</xdr:rowOff>
    </xdr:from>
    <xdr:to>
      <xdr:col>45</xdr:col>
      <xdr:colOff>177800</xdr:colOff>
      <xdr:row>63</xdr:row>
      <xdr:rowOff>89154</xdr:rowOff>
    </xdr:to>
    <xdr:cxnSp macro="">
      <xdr:nvCxnSpPr>
        <xdr:cNvPr id="251" name="直線コネクタ 250">
          <a:extLst>
            <a:ext uri="{FF2B5EF4-FFF2-40B4-BE49-F238E27FC236}">
              <a16:creationId xmlns:a16="http://schemas.microsoft.com/office/drawing/2014/main" id="{EFC5CDF1-7854-4653-A922-2B36AE3E9734}"/>
            </a:ext>
          </a:extLst>
        </xdr:cNvPr>
        <xdr:cNvCxnSpPr/>
      </xdr:nvCxnSpPr>
      <xdr:spPr>
        <a:xfrm flipV="1">
          <a:off x="7861300" y="1088707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41402</xdr:rowOff>
    </xdr:from>
    <xdr:to>
      <xdr:col>36</xdr:col>
      <xdr:colOff>165100</xdr:colOff>
      <xdr:row>63</xdr:row>
      <xdr:rowOff>143002</xdr:rowOff>
    </xdr:to>
    <xdr:sp macro="" textlink="">
      <xdr:nvSpPr>
        <xdr:cNvPr id="252" name="楕円 251">
          <a:extLst>
            <a:ext uri="{FF2B5EF4-FFF2-40B4-BE49-F238E27FC236}">
              <a16:creationId xmlns:a16="http://schemas.microsoft.com/office/drawing/2014/main" id="{F06A1706-0C92-4AB5-91B6-2D68C51ADF93}"/>
            </a:ext>
          </a:extLst>
        </xdr:cNvPr>
        <xdr:cNvSpPr/>
      </xdr:nvSpPr>
      <xdr:spPr>
        <a:xfrm>
          <a:off x="6921500" y="108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89154</xdr:rowOff>
    </xdr:from>
    <xdr:to>
      <xdr:col>41</xdr:col>
      <xdr:colOff>50800</xdr:colOff>
      <xdr:row>63</xdr:row>
      <xdr:rowOff>92202</xdr:rowOff>
    </xdr:to>
    <xdr:cxnSp macro="">
      <xdr:nvCxnSpPr>
        <xdr:cNvPr id="253" name="直線コネクタ 252">
          <a:extLst>
            <a:ext uri="{FF2B5EF4-FFF2-40B4-BE49-F238E27FC236}">
              <a16:creationId xmlns:a16="http://schemas.microsoft.com/office/drawing/2014/main" id="{7F459021-DBD8-4600-B270-AAABCD7AD091}"/>
            </a:ext>
          </a:extLst>
        </xdr:cNvPr>
        <xdr:cNvCxnSpPr/>
      </xdr:nvCxnSpPr>
      <xdr:spPr>
        <a:xfrm flipV="1">
          <a:off x="6972300" y="1089050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57636240-E2CB-48DE-B1DC-CB427D9FBF0B}"/>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F1180C78-D45A-4694-A0F2-F681B1CB333E}"/>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3644803D-B106-4ACF-A028-CE89CE2816C6}"/>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878A44F3-E975-4DBA-937D-8AEB6708D842}"/>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149623</xdr:rowOff>
    </xdr:from>
    <xdr:ext cx="469744" cy="259045"/>
    <xdr:sp macro="" textlink="">
      <xdr:nvSpPr>
        <xdr:cNvPr id="258" name="n_1mainValue【体育館・プール】&#10;一人当たり面積">
          <a:extLst>
            <a:ext uri="{FF2B5EF4-FFF2-40B4-BE49-F238E27FC236}">
              <a16:creationId xmlns:a16="http://schemas.microsoft.com/office/drawing/2014/main" id="{3E071750-E78B-4663-8287-BECF16379367}"/>
            </a:ext>
          </a:extLst>
        </xdr:cNvPr>
        <xdr:cNvSpPr txBox="1"/>
      </xdr:nvSpPr>
      <xdr:spPr>
        <a:xfrm>
          <a:off x="9391727" y="1060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153052</xdr:rowOff>
    </xdr:from>
    <xdr:ext cx="469744" cy="259045"/>
    <xdr:sp macro="" textlink="">
      <xdr:nvSpPr>
        <xdr:cNvPr id="259" name="n_2mainValue【体育館・プール】&#10;一人当たり面積">
          <a:extLst>
            <a:ext uri="{FF2B5EF4-FFF2-40B4-BE49-F238E27FC236}">
              <a16:creationId xmlns:a16="http://schemas.microsoft.com/office/drawing/2014/main" id="{41F9D9AF-D45C-4A12-A880-C1E85C770AE3}"/>
            </a:ext>
          </a:extLst>
        </xdr:cNvPr>
        <xdr:cNvSpPr txBox="1"/>
      </xdr:nvSpPr>
      <xdr:spPr>
        <a:xfrm>
          <a:off x="8515427" y="1061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156481</xdr:rowOff>
    </xdr:from>
    <xdr:ext cx="469744" cy="259045"/>
    <xdr:sp macro="" textlink="">
      <xdr:nvSpPr>
        <xdr:cNvPr id="260" name="n_3mainValue【体育館・プール】&#10;一人当たり面積">
          <a:extLst>
            <a:ext uri="{FF2B5EF4-FFF2-40B4-BE49-F238E27FC236}">
              <a16:creationId xmlns:a16="http://schemas.microsoft.com/office/drawing/2014/main" id="{244630A9-B6E5-4C09-B320-E75A3DE91628}"/>
            </a:ext>
          </a:extLst>
        </xdr:cNvPr>
        <xdr:cNvSpPr txBox="1"/>
      </xdr:nvSpPr>
      <xdr:spPr>
        <a:xfrm>
          <a:off x="7626427" y="106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159529</xdr:rowOff>
    </xdr:from>
    <xdr:ext cx="469744" cy="259045"/>
    <xdr:sp macro="" textlink="">
      <xdr:nvSpPr>
        <xdr:cNvPr id="261" name="n_4mainValue【体育館・プール】&#10;一人当たり面積">
          <a:extLst>
            <a:ext uri="{FF2B5EF4-FFF2-40B4-BE49-F238E27FC236}">
              <a16:creationId xmlns:a16="http://schemas.microsoft.com/office/drawing/2014/main" id="{0713DD0B-EF76-475C-915B-3818AD95DB37}"/>
            </a:ext>
          </a:extLst>
        </xdr:cNvPr>
        <xdr:cNvSpPr txBox="1"/>
      </xdr:nvSpPr>
      <xdr:spPr>
        <a:xfrm>
          <a:off x="6737427" y="1061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2237622-97CE-4A33-9BDA-9EB811EF526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39F4F7F-896E-48DC-9DF0-B70D4A139D5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E24E0E8-B4A2-4118-B9A6-BC472D0CEA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38724DC-D36C-49C2-8B4A-04971BDB8EB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D4F5950-6C96-4ABF-8C1D-7BB22DE3536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8D42BAD-1FD6-4D22-9602-42E529C7B52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18333BB-D92F-4BB7-A524-A172E363E3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E134BD4-695D-431E-BD95-30E83D4E17F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D62B960-3435-43B2-B5EB-31B75E67016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CB89EEC-CE77-44AA-84DA-41B8E192119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B4149CA-4A59-4141-8D58-373CBAF1893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D2C9A663-6379-4841-8DDD-DBCD5E66502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B4D040B-422C-4660-93D1-FD95FF196AA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7FD390F2-31B9-41D7-888F-7072A7A3CCD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30CAD17-1117-48E7-B133-3F54290CF02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5919388-EB78-429C-A393-3F8A1E868D7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81DFC391-89D4-4472-BB45-08AC733B8B3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8F6D1251-217A-46C7-8613-3CA7F5B3B85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B43E25E7-9B51-4BBD-9DF3-9C301CCE902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925D78F-89EF-4E75-93B2-34A406338E1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6CFC5EB1-88D2-42FA-A23A-E2BFE816425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AB8D7495-6DD6-4CD0-8A2D-3F13B8E8CE8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682CF7AB-F0FB-412F-91EB-513816C1585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2668864F-B7CA-4765-98B4-E373F82579A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3EFFE4EE-EE7E-41DE-9CE7-17E9A8A39E94}"/>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84FE0BBE-06B1-424C-848D-559CC3CDA7A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4951127-9964-4ED8-B934-F6701C41ECC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15B244D4-5997-4882-91C7-EF2AF81A3CC6}"/>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AD7FDFD9-D832-44BC-806C-5E5A5E1ECB2D}"/>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68376915-EC02-43A4-BE5C-B51A78112F67}"/>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D32C3BF1-3541-4D60-BFA6-4128FB6AEAD6}"/>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7D0CA801-F22F-47FA-BB8C-557EF8D6B6FB}"/>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CC3FE7CE-15F9-4BF0-802F-C3901C567478}"/>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72F3FEE4-8B6B-436A-9B75-5198330EF1E8}"/>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663381D3-C2C8-4C1F-A446-1B060C4062B9}"/>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F7B8771-9B21-49D9-B098-9EDD70C7AC7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4CAEDFD-103B-411C-8195-DE09D80F96E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AB820EA-BCBF-4B30-A2EA-76346EC766A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6A53039-353C-45B8-80B1-FFBCD8C876C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DCA1376-38FF-42F7-8F64-5154E30D367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302" name="楕円 301">
          <a:extLst>
            <a:ext uri="{FF2B5EF4-FFF2-40B4-BE49-F238E27FC236}">
              <a16:creationId xmlns:a16="http://schemas.microsoft.com/office/drawing/2014/main" id="{971DD20B-E6E9-4260-A4CC-F35B17197160}"/>
            </a:ext>
          </a:extLst>
        </xdr:cNvPr>
        <xdr:cNvSpPr/>
      </xdr:nvSpPr>
      <xdr:spPr>
        <a:xfrm>
          <a:off x="4584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137177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10FAA58D-6571-45A7-9E16-0D3C11EAEF9D}"/>
            </a:ext>
          </a:extLst>
        </xdr:cNvPr>
        <xdr:cNvSpPr txBox="1"/>
      </xdr:nvSpPr>
      <xdr:spPr>
        <a:xfrm>
          <a:off x="4673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120650</xdr:rowOff>
    </xdr:from>
    <xdr:to>
      <xdr:col>20</xdr:col>
      <xdr:colOff>38100</xdr:colOff>
      <xdr:row>84</xdr:row>
      <xdr:rowOff>50800</xdr:rowOff>
    </xdr:to>
    <xdr:sp macro="" textlink="">
      <xdr:nvSpPr>
        <xdr:cNvPr id="304" name="楕円 303">
          <a:extLst>
            <a:ext uri="{FF2B5EF4-FFF2-40B4-BE49-F238E27FC236}">
              <a16:creationId xmlns:a16="http://schemas.microsoft.com/office/drawing/2014/main" id="{C8F555F9-785D-48E3-A69C-6A8BAD8EB7BC}"/>
            </a:ext>
          </a:extLst>
        </xdr:cNvPr>
        <xdr:cNvSpPr/>
      </xdr:nvSpPr>
      <xdr:spPr>
        <a:xfrm>
          <a:off x="3746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0</xdr:rowOff>
    </xdr:from>
    <xdr:to>
      <xdr:col>24</xdr:col>
      <xdr:colOff>63500</xdr:colOff>
      <xdr:row>84</xdr:row>
      <xdr:rowOff>38100</xdr:rowOff>
    </xdr:to>
    <xdr:cxnSp macro="">
      <xdr:nvCxnSpPr>
        <xdr:cNvPr id="305" name="直線コネクタ 304">
          <a:extLst>
            <a:ext uri="{FF2B5EF4-FFF2-40B4-BE49-F238E27FC236}">
              <a16:creationId xmlns:a16="http://schemas.microsoft.com/office/drawing/2014/main" id="{3C0AA2BD-4E81-4FD0-ACF8-37051F8593B8}"/>
            </a:ext>
          </a:extLst>
        </xdr:cNvPr>
        <xdr:cNvCxnSpPr/>
      </xdr:nvCxnSpPr>
      <xdr:spPr>
        <a:xfrm>
          <a:off x="3797300" y="14401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82550</xdr:rowOff>
    </xdr:from>
    <xdr:to>
      <xdr:col>15</xdr:col>
      <xdr:colOff>101600</xdr:colOff>
      <xdr:row>84</xdr:row>
      <xdr:rowOff>12700</xdr:rowOff>
    </xdr:to>
    <xdr:sp macro="" textlink="">
      <xdr:nvSpPr>
        <xdr:cNvPr id="306" name="楕円 305">
          <a:extLst>
            <a:ext uri="{FF2B5EF4-FFF2-40B4-BE49-F238E27FC236}">
              <a16:creationId xmlns:a16="http://schemas.microsoft.com/office/drawing/2014/main" id="{3F366D22-50B3-4B79-8E60-8E016F3A9C9A}"/>
            </a:ext>
          </a:extLst>
        </xdr:cNvPr>
        <xdr:cNvSpPr/>
      </xdr:nvSpPr>
      <xdr:spPr>
        <a:xfrm>
          <a:off x="2857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133350</xdr:rowOff>
    </xdr:from>
    <xdr:to>
      <xdr:col>19</xdr:col>
      <xdr:colOff>177800</xdr:colOff>
      <xdr:row>84</xdr:row>
      <xdr:rowOff>0</xdr:rowOff>
    </xdr:to>
    <xdr:cxnSp macro="">
      <xdr:nvCxnSpPr>
        <xdr:cNvPr id="307" name="直線コネクタ 306">
          <a:extLst>
            <a:ext uri="{FF2B5EF4-FFF2-40B4-BE49-F238E27FC236}">
              <a16:creationId xmlns:a16="http://schemas.microsoft.com/office/drawing/2014/main" id="{06EEF148-B1DB-49E6-9280-CBCAA8EDF389}"/>
            </a:ext>
          </a:extLst>
        </xdr:cNvPr>
        <xdr:cNvCxnSpPr/>
      </xdr:nvCxnSpPr>
      <xdr:spPr>
        <a:xfrm>
          <a:off x="2908300" y="1436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151130</xdr:rowOff>
    </xdr:from>
    <xdr:to>
      <xdr:col>10</xdr:col>
      <xdr:colOff>165100</xdr:colOff>
      <xdr:row>83</xdr:row>
      <xdr:rowOff>81280</xdr:rowOff>
    </xdr:to>
    <xdr:sp macro="" textlink="">
      <xdr:nvSpPr>
        <xdr:cNvPr id="308" name="楕円 307">
          <a:extLst>
            <a:ext uri="{FF2B5EF4-FFF2-40B4-BE49-F238E27FC236}">
              <a16:creationId xmlns:a16="http://schemas.microsoft.com/office/drawing/2014/main" id="{D3F87B18-8F39-493E-9960-D2C74D024D43}"/>
            </a:ext>
          </a:extLst>
        </xdr:cNvPr>
        <xdr:cNvSpPr/>
      </xdr:nvSpPr>
      <xdr:spPr>
        <a:xfrm>
          <a:off x="1968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30480</xdr:rowOff>
    </xdr:from>
    <xdr:to>
      <xdr:col>15</xdr:col>
      <xdr:colOff>50800</xdr:colOff>
      <xdr:row>83</xdr:row>
      <xdr:rowOff>133350</xdr:rowOff>
    </xdr:to>
    <xdr:cxnSp macro="">
      <xdr:nvCxnSpPr>
        <xdr:cNvPr id="309" name="直線コネクタ 308">
          <a:extLst>
            <a:ext uri="{FF2B5EF4-FFF2-40B4-BE49-F238E27FC236}">
              <a16:creationId xmlns:a16="http://schemas.microsoft.com/office/drawing/2014/main" id="{4CACE64F-8510-44BD-9C80-4BA8BC4167D0}"/>
            </a:ext>
          </a:extLst>
        </xdr:cNvPr>
        <xdr:cNvCxnSpPr/>
      </xdr:nvCxnSpPr>
      <xdr:spPr>
        <a:xfrm>
          <a:off x="2019300" y="142608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113030</xdr:rowOff>
    </xdr:from>
    <xdr:to>
      <xdr:col>6</xdr:col>
      <xdr:colOff>38100</xdr:colOff>
      <xdr:row>83</xdr:row>
      <xdr:rowOff>43180</xdr:rowOff>
    </xdr:to>
    <xdr:sp macro="" textlink="">
      <xdr:nvSpPr>
        <xdr:cNvPr id="310" name="楕円 309">
          <a:extLst>
            <a:ext uri="{FF2B5EF4-FFF2-40B4-BE49-F238E27FC236}">
              <a16:creationId xmlns:a16="http://schemas.microsoft.com/office/drawing/2014/main" id="{9A678604-DC6D-47CA-B406-343A9B394342}"/>
            </a:ext>
          </a:extLst>
        </xdr:cNvPr>
        <xdr:cNvSpPr/>
      </xdr:nvSpPr>
      <xdr:spPr>
        <a:xfrm>
          <a:off x="1079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163830</xdr:rowOff>
    </xdr:from>
    <xdr:to>
      <xdr:col>10</xdr:col>
      <xdr:colOff>114300</xdr:colOff>
      <xdr:row>83</xdr:row>
      <xdr:rowOff>30480</xdr:rowOff>
    </xdr:to>
    <xdr:cxnSp macro="">
      <xdr:nvCxnSpPr>
        <xdr:cNvPr id="311" name="直線コネクタ 310">
          <a:extLst>
            <a:ext uri="{FF2B5EF4-FFF2-40B4-BE49-F238E27FC236}">
              <a16:creationId xmlns:a16="http://schemas.microsoft.com/office/drawing/2014/main" id="{722B3C6A-FF24-4313-8198-69B55F0E2DEE}"/>
            </a:ext>
          </a:extLst>
        </xdr:cNvPr>
        <xdr:cNvCxnSpPr/>
      </xdr:nvCxnSpPr>
      <xdr:spPr>
        <a:xfrm>
          <a:off x="1130300" y="142227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8BDB51E5-752D-465A-B729-977639AB26E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258753D6-B5A1-48FE-8358-30B39A5DEE04}"/>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D96D6BA3-F669-4A2A-86B6-CE268B6D7656}"/>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4983F63C-DEAC-4B48-A591-30CD4B60824E}"/>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41927</xdr:rowOff>
    </xdr:from>
    <xdr:ext cx="405111" cy="259045"/>
    <xdr:sp macro="" textlink="">
      <xdr:nvSpPr>
        <xdr:cNvPr id="316" name="n_1mainValue【福祉施設】&#10;有形固定資産減価償却率">
          <a:extLst>
            <a:ext uri="{FF2B5EF4-FFF2-40B4-BE49-F238E27FC236}">
              <a16:creationId xmlns:a16="http://schemas.microsoft.com/office/drawing/2014/main" id="{C5651B6A-D8C6-45C2-A6FF-8125A9BE2901}"/>
            </a:ext>
          </a:extLst>
        </xdr:cNvPr>
        <xdr:cNvSpPr txBox="1"/>
      </xdr:nvSpPr>
      <xdr:spPr>
        <a:xfrm>
          <a:off x="35820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3827</xdr:rowOff>
    </xdr:from>
    <xdr:ext cx="405111" cy="259045"/>
    <xdr:sp macro="" textlink="">
      <xdr:nvSpPr>
        <xdr:cNvPr id="317" name="n_2mainValue【福祉施設】&#10;有形固定資産減価償却率">
          <a:extLst>
            <a:ext uri="{FF2B5EF4-FFF2-40B4-BE49-F238E27FC236}">
              <a16:creationId xmlns:a16="http://schemas.microsoft.com/office/drawing/2014/main" id="{3758995C-FE5F-4F42-8EC9-44679A625331}"/>
            </a:ext>
          </a:extLst>
        </xdr:cNvPr>
        <xdr:cNvSpPr txBox="1"/>
      </xdr:nvSpPr>
      <xdr:spPr>
        <a:xfrm>
          <a:off x="2705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72407</xdr:rowOff>
    </xdr:from>
    <xdr:ext cx="405111" cy="259045"/>
    <xdr:sp macro="" textlink="">
      <xdr:nvSpPr>
        <xdr:cNvPr id="318" name="n_3mainValue【福祉施設】&#10;有形固定資産減価償却率">
          <a:extLst>
            <a:ext uri="{FF2B5EF4-FFF2-40B4-BE49-F238E27FC236}">
              <a16:creationId xmlns:a16="http://schemas.microsoft.com/office/drawing/2014/main" id="{F7FDEEF6-20A9-47E1-97F4-35D652F67288}"/>
            </a:ext>
          </a:extLst>
        </xdr:cNvPr>
        <xdr:cNvSpPr txBox="1"/>
      </xdr:nvSpPr>
      <xdr:spPr>
        <a:xfrm>
          <a:off x="1816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34307</xdr:rowOff>
    </xdr:from>
    <xdr:ext cx="405111" cy="259045"/>
    <xdr:sp macro="" textlink="">
      <xdr:nvSpPr>
        <xdr:cNvPr id="319" name="n_4mainValue【福祉施設】&#10;有形固定資産減価償却率">
          <a:extLst>
            <a:ext uri="{FF2B5EF4-FFF2-40B4-BE49-F238E27FC236}">
              <a16:creationId xmlns:a16="http://schemas.microsoft.com/office/drawing/2014/main" id="{EF8EC4E4-2A05-41FE-A5D0-29AB254AE035}"/>
            </a:ext>
          </a:extLst>
        </xdr:cNvPr>
        <xdr:cNvSpPr txBox="1"/>
      </xdr:nvSpPr>
      <xdr:spPr>
        <a:xfrm>
          <a:off x="927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B6F0B6E-1784-4372-B46F-44420E6AC4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D6A6206-E50E-4D4D-9B74-22A2F808ECC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69807BB-27BE-48E7-BBC7-D4C09231BB1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AB31AE4-3AF9-4BCB-96A1-526246A0C43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7D095E27-6CE3-4153-9DD6-C82542319DC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9922F06-2154-4796-9C3D-F7EB2AB0D9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7BDDC60D-8D93-4290-A791-96A9683289B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4745CD84-7D2B-4E29-AB56-93D4E64B4A8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77BF60C-F7B7-4B14-95B7-811AF6CD94A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4F1BAE4-CA02-4C06-8899-59550439233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C9082E4B-0374-43F7-AE22-05C567008D1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8B62073F-EA26-4954-BF8A-8DC0346626E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B2D61467-A9B2-432E-9B2D-F2FC7D5F0E6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98B8954D-931D-421B-94B0-B1A3AF1112B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2D6C7559-768F-44A7-80C9-4BE544F9241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5A6EC6E8-8521-4619-8793-53733548C93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355558B3-82E8-4A30-8ECC-31AD9FF18EC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7F80123B-C472-4837-9114-1BD8E23FAE1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8A4712C-E1A3-492C-A365-41ABDA24B7D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77038741-6CD0-4202-884C-B1174FE503E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3E72B2FE-AE07-47A8-9627-FEE880EEFAC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A6C9E7D3-C150-48FF-AAE9-B74397D80A13}"/>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D0392883-4829-4C39-B9A9-EF4FC37AE753}"/>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D2820AD3-6B19-41AA-9012-D8BA424B4685}"/>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BF107B36-0A0D-4CB0-9B32-C3B06A43801E}"/>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FF0D6699-BD1C-4DE7-968F-7289011F7593}"/>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E0B4D53F-DA67-4389-A363-D3625B465E64}"/>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17F5FAF0-3AEC-4D21-A259-9DEA4530C845}"/>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B77109B0-5ACF-483C-A585-913923197C4F}"/>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A6D3ED57-6B69-4213-86C7-8D6C81C43AC4}"/>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324E5745-B613-4FE9-8E35-70EF3FBA4F4B}"/>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DDA6F175-AE47-4FB6-8397-ED5311EA3C32}"/>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8C006BB-6D5B-46BE-9CC1-42B018C054B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0F6AD4F-D157-44F0-B7F2-9D6B9AFED11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78D2C79-4B45-4600-BB47-D3F23615888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1721F25-388A-49F7-ABA2-90223F209F5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C0F5843-F481-4346-AD02-0651B307F4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7" name="楕円 356">
          <a:extLst>
            <a:ext uri="{FF2B5EF4-FFF2-40B4-BE49-F238E27FC236}">
              <a16:creationId xmlns:a16="http://schemas.microsoft.com/office/drawing/2014/main" id="{AA7DEC1D-862D-468A-8193-95EED97BA6FE}"/>
            </a:ext>
          </a:extLst>
        </xdr:cNvPr>
        <xdr:cNvSpPr/>
      </xdr:nvSpPr>
      <xdr:spPr>
        <a:xfrm>
          <a:off x="10426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57166</xdr:rowOff>
    </xdr:from>
    <xdr:ext cx="469744" cy="259045"/>
    <xdr:sp macro="" textlink="">
      <xdr:nvSpPr>
        <xdr:cNvPr id="358" name="【福祉施設】&#10;一人当たり面積該当値テキスト">
          <a:extLst>
            <a:ext uri="{FF2B5EF4-FFF2-40B4-BE49-F238E27FC236}">
              <a16:creationId xmlns:a16="http://schemas.microsoft.com/office/drawing/2014/main" id="{F5DB3960-EB34-4727-8185-E072AEBD3874}"/>
            </a:ext>
          </a:extLst>
        </xdr:cNvPr>
        <xdr:cNvSpPr txBox="1"/>
      </xdr:nvSpPr>
      <xdr:spPr>
        <a:xfrm>
          <a:off x="10515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81026</xdr:rowOff>
    </xdr:from>
    <xdr:to>
      <xdr:col>50</xdr:col>
      <xdr:colOff>165100</xdr:colOff>
      <xdr:row>85</xdr:row>
      <xdr:rowOff>11176</xdr:rowOff>
    </xdr:to>
    <xdr:sp macro="" textlink="">
      <xdr:nvSpPr>
        <xdr:cNvPr id="359" name="楕円 358">
          <a:extLst>
            <a:ext uri="{FF2B5EF4-FFF2-40B4-BE49-F238E27FC236}">
              <a16:creationId xmlns:a16="http://schemas.microsoft.com/office/drawing/2014/main" id="{DB09B2AA-8F7D-4290-9EE6-C366F580C426}"/>
            </a:ext>
          </a:extLst>
        </xdr:cNvPr>
        <xdr:cNvSpPr/>
      </xdr:nvSpPr>
      <xdr:spPr>
        <a:xfrm>
          <a:off x="9588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129539</xdr:rowOff>
    </xdr:from>
    <xdr:to>
      <xdr:col>55</xdr:col>
      <xdr:colOff>0</xdr:colOff>
      <xdr:row>84</xdr:row>
      <xdr:rowOff>131826</xdr:rowOff>
    </xdr:to>
    <xdr:cxnSp macro="">
      <xdr:nvCxnSpPr>
        <xdr:cNvPr id="360" name="直線コネクタ 359">
          <a:extLst>
            <a:ext uri="{FF2B5EF4-FFF2-40B4-BE49-F238E27FC236}">
              <a16:creationId xmlns:a16="http://schemas.microsoft.com/office/drawing/2014/main" id="{3387A838-0FD2-4146-A5F2-28C2759B542A}"/>
            </a:ext>
          </a:extLst>
        </xdr:cNvPr>
        <xdr:cNvCxnSpPr/>
      </xdr:nvCxnSpPr>
      <xdr:spPr>
        <a:xfrm flipV="1">
          <a:off x="9639300" y="1453133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87885</xdr:rowOff>
    </xdr:from>
    <xdr:to>
      <xdr:col>46</xdr:col>
      <xdr:colOff>38100</xdr:colOff>
      <xdr:row>85</xdr:row>
      <xdr:rowOff>18035</xdr:rowOff>
    </xdr:to>
    <xdr:sp macro="" textlink="">
      <xdr:nvSpPr>
        <xdr:cNvPr id="361" name="楕円 360">
          <a:extLst>
            <a:ext uri="{FF2B5EF4-FFF2-40B4-BE49-F238E27FC236}">
              <a16:creationId xmlns:a16="http://schemas.microsoft.com/office/drawing/2014/main" id="{7338478C-1735-4A1B-8E57-D8985D5AEEE2}"/>
            </a:ext>
          </a:extLst>
        </xdr:cNvPr>
        <xdr:cNvSpPr/>
      </xdr:nvSpPr>
      <xdr:spPr>
        <a:xfrm>
          <a:off x="8699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131826</xdr:rowOff>
    </xdr:from>
    <xdr:to>
      <xdr:col>50</xdr:col>
      <xdr:colOff>114300</xdr:colOff>
      <xdr:row>84</xdr:row>
      <xdr:rowOff>138685</xdr:rowOff>
    </xdr:to>
    <xdr:cxnSp macro="">
      <xdr:nvCxnSpPr>
        <xdr:cNvPr id="362" name="直線コネクタ 361">
          <a:extLst>
            <a:ext uri="{FF2B5EF4-FFF2-40B4-BE49-F238E27FC236}">
              <a16:creationId xmlns:a16="http://schemas.microsoft.com/office/drawing/2014/main" id="{349F7DAD-F740-4085-95E5-50C7A59F40D9}"/>
            </a:ext>
          </a:extLst>
        </xdr:cNvPr>
        <xdr:cNvCxnSpPr/>
      </xdr:nvCxnSpPr>
      <xdr:spPr>
        <a:xfrm flipV="1">
          <a:off x="8750300" y="1453362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30735</xdr:rowOff>
    </xdr:from>
    <xdr:to>
      <xdr:col>41</xdr:col>
      <xdr:colOff>101600</xdr:colOff>
      <xdr:row>84</xdr:row>
      <xdr:rowOff>132335</xdr:rowOff>
    </xdr:to>
    <xdr:sp macro="" textlink="">
      <xdr:nvSpPr>
        <xdr:cNvPr id="363" name="楕円 362">
          <a:extLst>
            <a:ext uri="{FF2B5EF4-FFF2-40B4-BE49-F238E27FC236}">
              <a16:creationId xmlns:a16="http://schemas.microsoft.com/office/drawing/2014/main" id="{95B87E82-A395-4565-80C5-9EF8C11B3225}"/>
            </a:ext>
          </a:extLst>
        </xdr:cNvPr>
        <xdr:cNvSpPr/>
      </xdr:nvSpPr>
      <xdr:spPr>
        <a:xfrm>
          <a:off x="7810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81535</xdr:rowOff>
    </xdr:from>
    <xdr:to>
      <xdr:col>45</xdr:col>
      <xdr:colOff>177800</xdr:colOff>
      <xdr:row>84</xdr:row>
      <xdr:rowOff>138685</xdr:rowOff>
    </xdr:to>
    <xdr:cxnSp macro="">
      <xdr:nvCxnSpPr>
        <xdr:cNvPr id="364" name="直線コネクタ 363">
          <a:extLst>
            <a:ext uri="{FF2B5EF4-FFF2-40B4-BE49-F238E27FC236}">
              <a16:creationId xmlns:a16="http://schemas.microsoft.com/office/drawing/2014/main" id="{1A59474E-454C-46F1-92F8-EA83A12E2B54}"/>
            </a:ext>
          </a:extLst>
        </xdr:cNvPr>
        <xdr:cNvCxnSpPr/>
      </xdr:nvCxnSpPr>
      <xdr:spPr>
        <a:xfrm>
          <a:off x="7861300" y="144833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37592</xdr:rowOff>
    </xdr:from>
    <xdr:to>
      <xdr:col>36</xdr:col>
      <xdr:colOff>165100</xdr:colOff>
      <xdr:row>84</xdr:row>
      <xdr:rowOff>139192</xdr:rowOff>
    </xdr:to>
    <xdr:sp macro="" textlink="">
      <xdr:nvSpPr>
        <xdr:cNvPr id="365" name="楕円 364">
          <a:extLst>
            <a:ext uri="{FF2B5EF4-FFF2-40B4-BE49-F238E27FC236}">
              <a16:creationId xmlns:a16="http://schemas.microsoft.com/office/drawing/2014/main" id="{3EA6398E-95F5-449B-A75C-2480C9E46DE0}"/>
            </a:ext>
          </a:extLst>
        </xdr:cNvPr>
        <xdr:cNvSpPr/>
      </xdr:nvSpPr>
      <xdr:spPr>
        <a:xfrm>
          <a:off x="6921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81535</xdr:rowOff>
    </xdr:from>
    <xdr:to>
      <xdr:col>41</xdr:col>
      <xdr:colOff>50800</xdr:colOff>
      <xdr:row>84</xdr:row>
      <xdr:rowOff>88392</xdr:rowOff>
    </xdr:to>
    <xdr:cxnSp macro="">
      <xdr:nvCxnSpPr>
        <xdr:cNvPr id="366" name="直線コネクタ 365">
          <a:extLst>
            <a:ext uri="{FF2B5EF4-FFF2-40B4-BE49-F238E27FC236}">
              <a16:creationId xmlns:a16="http://schemas.microsoft.com/office/drawing/2014/main" id="{297C29C5-4517-4DA8-B9E4-58096395F44A}"/>
            </a:ext>
          </a:extLst>
        </xdr:cNvPr>
        <xdr:cNvCxnSpPr/>
      </xdr:nvCxnSpPr>
      <xdr:spPr>
        <a:xfrm flipV="1">
          <a:off x="6972300" y="1448333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0E0294A0-75D4-452F-B743-5579F72AE267}"/>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C961A583-0BEE-4388-A1DD-32DDAFC457AD}"/>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B8BE306C-2EC1-449E-A6D3-2AEA66B37714}"/>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2DB18C60-B1CF-4C53-9C50-28CB56A0F1EF}"/>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2303</xdr:rowOff>
    </xdr:from>
    <xdr:ext cx="469744" cy="259045"/>
    <xdr:sp macro="" textlink="">
      <xdr:nvSpPr>
        <xdr:cNvPr id="371" name="n_1mainValue【福祉施設】&#10;一人当たり面積">
          <a:extLst>
            <a:ext uri="{FF2B5EF4-FFF2-40B4-BE49-F238E27FC236}">
              <a16:creationId xmlns:a16="http://schemas.microsoft.com/office/drawing/2014/main" id="{109F37E4-2B18-4B61-B16E-9E4F18CBE642}"/>
            </a:ext>
          </a:extLst>
        </xdr:cNvPr>
        <xdr:cNvSpPr txBox="1"/>
      </xdr:nvSpPr>
      <xdr:spPr>
        <a:xfrm>
          <a:off x="93917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9162</xdr:rowOff>
    </xdr:from>
    <xdr:ext cx="469744" cy="259045"/>
    <xdr:sp macro="" textlink="">
      <xdr:nvSpPr>
        <xdr:cNvPr id="372" name="n_2mainValue【福祉施設】&#10;一人当たり面積">
          <a:extLst>
            <a:ext uri="{FF2B5EF4-FFF2-40B4-BE49-F238E27FC236}">
              <a16:creationId xmlns:a16="http://schemas.microsoft.com/office/drawing/2014/main" id="{8ACABE72-5A9D-4331-A880-896C1E0FA3FB}"/>
            </a:ext>
          </a:extLst>
        </xdr:cNvPr>
        <xdr:cNvSpPr txBox="1"/>
      </xdr:nvSpPr>
      <xdr:spPr>
        <a:xfrm>
          <a:off x="8515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123462</xdr:rowOff>
    </xdr:from>
    <xdr:ext cx="469744" cy="259045"/>
    <xdr:sp macro="" textlink="">
      <xdr:nvSpPr>
        <xdr:cNvPr id="373" name="n_3mainValue【福祉施設】&#10;一人当たり面積">
          <a:extLst>
            <a:ext uri="{FF2B5EF4-FFF2-40B4-BE49-F238E27FC236}">
              <a16:creationId xmlns:a16="http://schemas.microsoft.com/office/drawing/2014/main" id="{F2310686-0741-4E12-9717-0031530B68E7}"/>
            </a:ext>
          </a:extLst>
        </xdr:cNvPr>
        <xdr:cNvSpPr txBox="1"/>
      </xdr:nvSpPr>
      <xdr:spPr>
        <a:xfrm>
          <a:off x="7626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130319</xdr:rowOff>
    </xdr:from>
    <xdr:ext cx="469744" cy="259045"/>
    <xdr:sp macro="" textlink="">
      <xdr:nvSpPr>
        <xdr:cNvPr id="374" name="n_4mainValue【福祉施設】&#10;一人当たり面積">
          <a:extLst>
            <a:ext uri="{FF2B5EF4-FFF2-40B4-BE49-F238E27FC236}">
              <a16:creationId xmlns:a16="http://schemas.microsoft.com/office/drawing/2014/main" id="{9A6376D5-EE5A-4612-80AE-0569664BD802}"/>
            </a:ext>
          </a:extLst>
        </xdr:cNvPr>
        <xdr:cNvSpPr txBox="1"/>
      </xdr:nvSpPr>
      <xdr:spPr>
        <a:xfrm>
          <a:off x="6737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5FEF101-74B8-4872-AE31-E3A70EC9308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3023CC0-5190-422F-AE4F-6F4D126EBF8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BC11F024-6889-4197-A75A-11EB7F502D7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DA02FC43-5F6C-40B0-AD18-DFBFC40006A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94B3F9B-BD9B-4DA8-B3AA-8A12B94CAC3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25C2480-B34A-4BE1-8590-F6225132368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E8DB1F93-EE10-4536-B760-48B984D23BC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875955A-ACF6-4935-A2E0-E3399EA39C3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ED77716C-3BD3-420F-A51C-D8E72E7C19E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CF77F71-8949-435E-9E48-1F28B27ABFD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320ECC8-AFD8-4293-A570-4DB132A295D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D794EF38-6506-45E6-B049-FFCE8560AEB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F4CEE567-358A-4C12-BE2F-F25AB70714C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9306DEAD-FEDC-446E-BC11-6D311B66550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9D9459A8-4F77-4F92-A3E0-DD2C43F97BB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6998F9E5-413D-4A68-B2A2-9F2F7F62758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8CA4ACB-7077-4570-B15D-24C93BC6AEA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D9092DC4-DC03-48B6-BDBF-C2179E02121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2DF17767-BF8A-42C2-8992-61BA86EDEB1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962396E8-5DAF-460D-9800-DA3BD8F2048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6EE982A6-93D7-42EB-B5C3-9C05867532F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D49AB902-CABF-4A00-8147-5E42473F996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B12090EA-40F2-4461-9CE7-B5A2CD726EC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E15EF61-11CE-4C94-B674-2EA2E9276DD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83DAB7D2-7D62-44F4-9A75-A298A416CBD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5782D3DC-BA96-436F-88DB-2F8EE66F86EF}"/>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91F3CC92-0A3B-43EF-8C1B-387605216A2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92E4EDD3-A317-4DC1-8D4D-7851456328D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F303E3AF-0D72-4712-BE9D-B55984551C65}"/>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034C52F9-7B82-4409-B860-7CF624EF4CB8}"/>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E9526A00-9D87-4147-9163-69557DF900DD}"/>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83893984-4F55-489F-B4A7-0F34431DB28F}"/>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535BE674-EDD4-4FDF-B2EE-51B33D526DA2}"/>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FC3F9BCF-3AA6-43D6-95C2-72F8D2C83265}"/>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5F1449F8-52C0-463E-A85E-22DCA2DA6131}"/>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C851E044-9493-41F3-B899-64D1ACF2B1BD}"/>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D655DF6-B9DE-464F-92A9-192B95A4921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4037C42-80EF-4F88-8E76-E9AA1777A0C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BEFB1FF-590F-4184-88EF-2E08692A4AD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B41BB1F-27CA-43D4-81E8-BBAFE8BFBF7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15379B0-BA51-4903-9D63-B67C40CA037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121738</xdr:rowOff>
    </xdr:from>
    <xdr:to>
      <xdr:col>24</xdr:col>
      <xdr:colOff>114300</xdr:colOff>
      <xdr:row>102</xdr:row>
      <xdr:rowOff>51888</xdr:rowOff>
    </xdr:to>
    <xdr:sp macro="" textlink="">
      <xdr:nvSpPr>
        <xdr:cNvPr id="416" name="楕円 415">
          <a:extLst>
            <a:ext uri="{FF2B5EF4-FFF2-40B4-BE49-F238E27FC236}">
              <a16:creationId xmlns:a16="http://schemas.microsoft.com/office/drawing/2014/main" id="{0FAD897D-9495-4F87-91B9-403DED373DE1}"/>
            </a:ext>
          </a:extLst>
        </xdr:cNvPr>
        <xdr:cNvSpPr/>
      </xdr:nvSpPr>
      <xdr:spPr>
        <a:xfrm>
          <a:off x="45847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144615</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EE0FF27F-300E-4B29-863C-1FFFE79B9610}"/>
            </a:ext>
          </a:extLst>
        </xdr:cNvPr>
        <xdr:cNvSpPr txBox="1"/>
      </xdr:nvSpPr>
      <xdr:spPr>
        <a:xfrm>
          <a:off x="4673600" y="1728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128270</xdr:rowOff>
    </xdr:from>
    <xdr:to>
      <xdr:col>20</xdr:col>
      <xdr:colOff>38100</xdr:colOff>
      <xdr:row>103</xdr:row>
      <xdr:rowOff>58420</xdr:rowOff>
    </xdr:to>
    <xdr:sp macro="" textlink="">
      <xdr:nvSpPr>
        <xdr:cNvPr id="418" name="楕円 417">
          <a:extLst>
            <a:ext uri="{FF2B5EF4-FFF2-40B4-BE49-F238E27FC236}">
              <a16:creationId xmlns:a16="http://schemas.microsoft.com/office/drawing/2014/main" id="{EBD03678-8855-49B3-A339-ADFBEAB9876E}"/>
            </a:ext>
          </a:extLst>
        </xdr:cNvPr>
        <xdr:cNvSpPr/>
      </xdr:nvSpPr>
      <xdr:spPr>
        <a:xfrm>
          <a:off x="3746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1088</xdr:rowOff>
    </xdr:from>
    <xdr:to>
      <xdr:col>24</xdr:col>
      <xdr:colOff>63500</xdr:colOff>
      <xdr:row>103</xdr:row>
      <xdr:rowOff>7620</xdr:rowOff>
    </xdr:to>
    <xdr:cxnSp macro="">
      <xdr:nvCxnSpPr>
        <xdr:cNvPr id="419" name="直線コネクタ 418">
          <a:extLst>
            <a:ext uri="{FF2B5EF4-FFF2-40B4-BE49-F238E27FC236}">
              <a16:creationId xmlns:a16="http://schemas.microsoft.com/office/drawing/2014/main" id="{F39EF6F3-95C0-48C4-A4AA-1FB3C8FBB1C7}"/>
            </a:ext>
          </a:extLst>
        </xdr:cNvPr>
        <xdr:cNvCxnSpPr/>
      </xdr:nvCxnSpPr>
      <xdr:spPr>
        <a:xfrm flipV="1">
          <a:off x="3797300" y="17488988"/>
          <a:ext cx="838200" cy="17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98879</xdr:rowOff>
    </xdr:from>
    <xdr:to>
      <xdr:col>15</xdr:col>
      <xdr:colOff>101600</xdr:colOff>
      <xdr:row>103</xdr:row>
      <xdr:rowOff>29029</xdr:rowOff>
    </xdr:to>
    <xdr:sp macro="" textlink="">
      <xdr:nvSpPr>
        <xdr:cNvPr id="420" name="楕円 419">
          <a:extLst>
            <a:ext uri="{FF2B5EF4-FFF2-40B4-BE49-F238E27FC236}">
              <a16:creationId xmlns:a16="http://schemas.microsoft.com/office/drawing/2014/main" id="{F9135565-5F39-44D4-B4D2-60D899ACFA88}"/>
            </a:ext>
          </a:extLst>
        </xdr:cNvPr>
        <xdr:cNvSpPr/>
      </xdr:nvSpPr>
      <xdr:spPr>
        <a:xfrm>
          <a:off x="28575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149679</xdr:rowOff>
    </xdr:from>
    <xdr:to>
      <xdr:col>19</xdr:col>
      <xdr:colOff>177800</xdr:colOff>
      <xdr:row>103</xdr:row>
      <xdr:rowOff>7620</xdr:rowOff>
    </xdr:to>
    <xdr:cxnSp macro="">
      <xdr:nvCxnSpPr>
        <xdr:cNvPr id="421" name="直線コネクタ 420">
          <a:extLst>
            <a:ext uri="{FF2B5EF4-FFF2-40B4-BE49-F238E27FC236}">
              <a16:creationId xmlns:a16="http://schemas.microsoft.com/office/drawing/2014/main" id="{EA36EF3B-16D3-48EF-BD5C-10A4A655C942}"/>
            </a:ext>
          </a:extLst>
        </xdr:cNvPr>
        <xdr:cNvCxnSpPr/>
      </xdr:nvCxnSpPr>
      <xdr:spPr>
        <a:xfrm>
          <a:off x="2908300" y="1763757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66221</xdr:rowOff>
    </xdr:from>
    <xdr:to>
      <xdr:col>10</xdr:col>
      <xdr:colOff>165100</xdr:colOff>
      <xdr:row>102</xdr:row>
      <xdr:rowOff>167821</xdr:rowOff>
    </xdr:to>
    <xdr:sp macro="" textlink="">
      <xdr:nvSpPr>
        <xdr:cNvPr id="422" name="楕円 421">
          <a:extLst>
            <a:ext uri="{FF2B5EF4-FFF2-40B4-BE49-F238E27FC236}">
              <a16:creationId xmlns:a16="http://schemas.microsoft.com/office/drawing/2014/main" id="{07A529C6-5484-4807-87A9-1BD910D97226}"/>
            </a:ext>
          </a:extLst>
        </xdr:cNvPr>
        <xdr:cNvSpPr/>
      </xdr:nvSpPr>
      <xdr:spPr>
        <a:xfrm>
          <a:off x="19685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117021</xdr:rowOff>
    </xdr:from>
    <xdr:to>
      <xdr:col>15</xdr:col>
      <xdr:colOff>50800</xdr:colOff>
      <xdr:row>102</xdr:row>
      <xdr:rowOff>149679</xdr:rowOff>
    </xdr:to>
    <xdr:cxnSp macro="">
      <xdr:nvCxnSpPr>
        <xdr:cNvPr id="423" name="直線コネクタ 422">
          <a:extLst>
            <a:ext uri="{FF2B5EF4-FFF2-40B4-BE49-F238E27FC236}">
              <a16:creationId xmlns:a16="http://schemas.microsoft.com/office/drawing/2014/main" id="{8F001285-57F8-4BD4-9540-1A984F4EF3C2}"/>
            </a:ext>
          </a:extLst>
        </xdr:cNvPr>
        <xdr:cNvCxnSpPr/>
      </xdr:nvCxnSpPr>
      <xdr:spPr>
        <a:xfrm>
          <a:off x="2019300" y="176049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907</xdr:rowOff>
    </xdr:from>
    <xdr:to>
      <xdr:col>6</xdr:col>
      <xdr:colOff>38100</xdr:colOff>
      <xdr:row>105</xdr:row>
      <xdr:rowOff>102507</xdr:rowOff>
    </xdr:to>
    <xdr:sp macro="" textlink="">
      <xdr:nvSpPr>
        <xdr:cNvPr id="424" name="楕円 423">
          <a:extLst>
            <a:ext uri="{FF2B5EF4-FFF2-40B4-BE49-F238E27FC236}">
              <a16:creationId xmlns:a16="http://schemas.microsoft.com/office/drawing/2014/main" id="{5B58386C-5A68-4244-86D1-06038912DF36}"/>
            </a:ext>
          </a:extLst>
        </xdr:cNvPr>
        <xdr:cNvSpPr/>
      </xdr:nvSpPr>
      <xdr:spPr>
        <a:xfrm>
          <a:off x="1079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117021</xdr:rowOff>
    </xdr:from>
    <xdr:to>
      <xdr:col>10</xdr:col>
      <xdr:colOff>114300</xdr:colOff>
      <xdr:row>105</xdr:row>
      <xdr:rowOff>51707</xdr:rowOff>
    </xdr:to>
    <xdr:cxnSp macro="">
      <xdr:nvCxnSpPr>
        <xdr:cNvPr id="425" name="直線コネクタ 424">
          <a:extLst>
            <a:ext uri="{FF2B5EF4-FFF2-40B4-BE49-F238E27FC236}">
              <a16:creationId xmlns:a16="http://schemas.microsoft.com/office/drawing/2014/main" id="{92822625-2916-4ECE-8826-0F61464DC52D}"/>
            </a:ext>
          </a:extLst>
        </xdr:cNvPr>
        <xdr:cNvCxnSpPr/>
      </xdr:nvCxnSpPr>
      <xdr:spPr>
        <a:xfrm flipV="1">
          <a:off x="1130300" y="17604921"/>
          <a:ext cx="889000" cy="4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3505B453-9CD5-4BA7-AF1D-47C5E9073318}"/>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385828A4-38BE-429C-A147-5DCC9611C668}"/>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DA760BB6-8169-4009-858B-F33A9D46E5C7}"/>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275A2EAD-31F6-4F25-BCFD-B6B2CDF1A4BF}"/>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74947</xdr:rowOff>
    </xdr:from>
    <xdr:ext cx="405111" cy="259045"/>
    <xdr:sp macro="" textlink="">
      <xdr:nvSpPr>
        <xdr:cNvPr id="430" name="n_1mainValue【市民会館】&#10;有形固定資産減価償却率">
          <a:extLst>
            <a:ext uri="{FF2B5EF4-FFF2-40B4-BE49-F238E27FC236}">
              <a16:creationId xmlns:a16="http://schemas.microsoft.com/office/drawing/2014/main" id="{019A7B0A-2B79-470B-B8AB-6D7AA0D8E1E7}"/>
            </a:ext>
          </a:extLst>
        </xdr:cNvPr>
        <xdr:cNvSpPr txBox="1"/>
      </xdr:nvSpPr>
      <xdr:spPr>
        <a:xfrm>
          <a:off x="35820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45556</xdr:rowOff>
    </xdr:from>
    <xdr:ext cx="405111" cy="259045"/>
    <xdr:sp macro="" textlink="">
      <xdr:nvSpPr>
        <xdr:cNvPr id="431" name="n_2mainValue【市民会館】&#10;有形固定資産減価償却率">
          <a:extLst>
            <a:ext uri="{FF2B5EF4-FFF2-40B4-BE49-F238E27FC236}">
              <a16:creationId xmlns:a16="http://schemas.microsoft.com/office/drawing/2014/main" id="{8F2C6DB0-CD14-4300-A961-94501B92BEF5}"/>
            </a:ext>
          </a:extLst>
        </xdr:cNvPr>
        <xdr:cNvSpPr txBox="1"/>
      </xdr:nvSpPr>
      <xdr:spPr>
        <a:xfrm>
          <a:off x="27057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12898</xdr:rowOff>
    </xdr:from>
    <xdr:ext cx="405111" cy="259045"/>
    <xdr:sp macro="" textlink="">
      <xdr:nvSpPr>
        <xdr:cNvPr id="432" name="n_3mainValue【市民会館】&#10;有形固定資産減価償却率">
          <a:extLst>
            <a:ext uri="{FF2B5EF4-FFF2-40B4-BE49-F238E27FC236}">
              <a16:creationId xmlns:a16="http://schemas.microsoft.com/office/drawing/2014/main" id="{11791502-5127-46AD-9CAA-B70DCB2436B9}"/>
            </a:ext>
          </a:extLst>
        </xdr:cNvPr>
        <xdr:cNvSpPr txBox="1"/>
      </xdr:nvSpPr>
      <xdr:spPr>
        <a:xfrm>
          <a:off x="1816744" y="1732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93634</xdr:rowOff>
    </xdr:from>
    <xdr:ext cx="405111" cy="259045"/>
    <xdr:sp macro="" textlink="">
      <xdr:nvSpPr>
        <xdr:cNvPr id="433" name="n_4mainValue【市民会館】&#10;有形固定資産減価償却率">
          <a:extLst>
            <a:ext uri="{FF2B5EF4-FFF2-40B4-BE49-F238E27FC236}">
              <a16:creationId xmlns:a16="http://schemas.microsoft.com/office/drawing/2014/main" id="{CC37731A-7A60-4768-BECF-DD8816FC4C79}"/>
            </a:ext>
          </a:extLst>
        </xdr:cNvPr>
        <xdr:cNvSpPr txBox="1"/>
      </xdr:nvSpPr>
      <xdr:spPr>
        <a:xfrm>
          <a:off x="927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E23D90ED-8441-4A1A-A4A8-BC44D1E2848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82EEECF3-439B-4EBB-B5D2-3F4AD536BB9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20094220-2A15-48E0-94AC-D4DCE9D55AA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839B9B3B-BC97-4A9A-9ED6-EFF912F3A26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6F4EBDAE-9AD5-422C-832E-6E2BA48AC00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D68C3480-C184-4A5E-86E5-B5D93453C10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3F27F66-2E54-4571-BDDE-36DBB39B5BA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11A20366-A987-41C0-9CE9-05C467F4747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B9A12F43-82D7-4640-AA79-F159EEE96CA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EF975126-0B80-41A3-8614-6C90D6ACD47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4D380904-9BA5-4A78-BF20-A620514F0D1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FC12FA00-53CF-4DEC-8490-695FC9F6C5F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DCBE4B8A-BA8B-4B64-994A-A5D70A0C138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30042D59-49EE-4014-BFC5-81EDCA65802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CA720CBD-13F6-4C62-9151-65F55552BE2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4AAA31D4-5E5F-42C6-A54C-56F100A1973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C11DB91-2DB0-4754-AF61-C68F85996B4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E3FB6182-E747-4EFC-874B-8A26D5DC939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24537AD2-EC5B-4138-AC2C-B52495DC86C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56B00A48-0E9A-4833-AB5D-769ED5D7E2F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E33DF62B-6793-42D2-B180-C49C9748520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6D670619-2897-4873-86D3-DF882F8FA7A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FCB98BF9-8B17-4A07-91D4-B3C0557829E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9FAC715C-51B2-4FA7-B311-D81C8E26F7E9}"/>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A4184124-528D-4D2A-9136-A212673DB96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C0A9DF4A-3BF1-4183-83E8-F214BDEDC78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8E836AC2-380F-487F-A11E-B219F14F707F}"/>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6C928379-CA70-4C51-B098-8DF151A48B83}"/>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36D308C1-D79C-4C15-8065-BA759C97558D}"/>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D47E03AE-B48D-4551-BD47-C6AFC557A17F}"/>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ED413202-2F90-4048-A555-48D54184BCDC}"/>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D07B581D-AA6B-4289-9B73-41DFADA2A079}"/>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26FC6A7E-62A2-4470-869E-6BCC999BBDB2}"/>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9D1F36AC-6349-4D6A-B617-CA238E892B8D}"/>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E4771E6-D0F3-40A9-B838-0092E3DDB7F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25A82CD-20BC-4BEE-904C-8DD318A7A1A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37D15B9-AAE1-4F47-94EE-2F20B1603A3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D8618E9-2351-44E9-B7C8-824908E4819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7F1A6A6-307E-482D-A64A-34ED855A0A5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153036</xdr:rowOff>
    </xdr:from>
    <xdr:to>
      <xdr:col>55</xdr:col>
      <xdr:colOff>50800</xdr:colOff>
      <xdr:row>106</xdr:row>
      <xdr:rowOff>83186</xdr:rowOff>
    </xdr:to>
    <xdr:sp macro="" textlink="">
      <xdr:nvSpPr>
        <xdr:cNvPr id="473" name="楕円 472">
          <a:extLst>
            <a:ext uri="{FF2B5EF4-FFF2-40B4-BE49-F238E27FC236}">
              <a16:creationId xmlns:a16="http://schemas.microsoft.com/office/drawing/2014/main" id="{913054A6-6633-4763-B5C2-06F343C9A7A2}"/>
            </a:ext>
          </a:extLst>
        </xdr:cNvPr>
        <xdr:cNvSpPr/>
      </xdr:nvSpPr>
      <xdr:spPr>
        <a:xfrm>
          <a:off x="104267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4463</xdr:rowOff>
    </xdr:from>
    <xdr:ext cx="469744" cy="259045"/>
    <xdr:sp macro="" textlink="">
      <xdr:nvSpPr>
        <xdr:cNvPr id="474" name="【市民会館】&#10;一人当たり面積該当値テキスト">
          <a:extLst>
            <a:ext uri="{FF2B5EF4-FFF2-40B4-BE49-F238E27FC236}">
              <a16:creationId xmlns:a16="http://schemas.microsoft.com/office/drawing/2014/main" id="{88224BBD-5890-4D9F-B846-0AD5EC4C9AF0}"/>
            </a:ext>
          </a:extLst>
        </xdr:cNvPr>
        <xdr:cNvSpPr txBox="1"/>
      </xdr:nvSpPr>
      <xdr:spPr>
        <a:xfrm>
          <a:off x="10515600" y="1800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156845</xdr:rowOff>
    </xdr:from>
    <xdr:to>
      <xdr:col>50</xdr:col>
      <xdr:colOff>165100</xdr:colOff>
      <xdr:row>105</xdr:row>
      <xdr:rowOff>86995</xdr:rowOff>
    </xdr:to>
    <xdr:sp macro="" textlink="">
      <xdr:nvSpPr>
        <xdr:cNvPr id="475" name="楕円 474">
          <a:extLst>
            <a:ext uri="{FF2B5EF4-FFF2-40B4-BE49-F238E27FC236}">
              <a16:creationId xmlns:a16="http://schemas.microsoft.com/office/drawing/2014/main" id="{86595024-ED62-442F-8954-B847D9145E5C}"/>
            </a:ext>
          </a:extLst>
        </xdr:cNvPr>
        <xdr:cNvSpPr/>
      </xdr:nvSpPr>
      <xdr:spPr>
        <a:xfrm>
          <a:off x="9588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36195</xdr:rowOff>
    </xdr:from>
    <xdr:to>
      <xdr:col>55</xdr:col>
      <xdr:colOff>0</xdr:colOff>
      <xdr:row>106</xdr:row>
      <xdr:rowOff>32386</xdr:rowOff>
    </xdr:to>
    <xdr:cxnSp macro="">
      <xdr:nvCxnSpPr>
        <xdr:cNvPr id="476" name="直線コネクタ 475">
          <a:extLst>
            <a:ext uri="{FF2B5EF4-FFF2-40B4-BE49-F238E27FC236}">
              <a16:creationId xmlns:a16="http://schemas.microsoft.com/office/drawing/2014/main" id="{7CCB5D10-AD2C-450B-AE91-09D3F191369C}"/>
            </a:ext>
          </a:extLst>
        </xdr:cNvPr>
        <xdr:cNvCxnSpPr/>
      </xdr:nvCxnSpPr>
      <xdr:spPr>
        <a:xfrm>
          <a:off x="9639300" y="18038445"/>
          <a:ext cx="8382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77" name="楕円 476">
          <a:extLst>
            <a:ext uri="{FF2B5EF4-FFF2-40B4-BE49-F238E27FC236}">
              <a16:creationId xmlns:a16="http://schemas.microsoft.com/office/drawing/2014/main" id="{F4E1CFCD-1A53-4211-AFB5-4F192AFC46E6}"/>
            </a:ext>
          </a:extLst>
        </xdr:cNvPr>
        <xdr:cNvSpPr/>
      </xdr:nvSpPr>
      <xdr:spPr>
        <a:xfrm>
          <a:off x="8699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36195</xdr:rowOff>
    </xdr:from>
    <xdr:to>
      <xdr:col>50</xdr:col>
      <xdr:colOff>114300</xdr:colOff>
      <xdr:row>105</xdr:row>
      <xdr:rowOff>47625</xdr:rowOff>
    </xdr:to>
    <xdr:cxnSp macro="">
      <xdr:nvCxnSpPr>
        <xdr:cNvPr id="478" name="直線コネクタ 477">
          <a:extLst>
            <a:ext uri="{FF2B5EF4-FFF2-40B4-BE49-F238E27FC236}">
              <a16:creationId xmlns:a16="http://schemas.microsoft.com/office/drawing/2014/main" id="{DD7504D6-E8AE-4911-B046-B6C2AB1248D0}"/>
            </a:ext>
          </a:extLst>
        </xdr:cNvPr>
        <xdr:cNvCxnSpPr/>
      </xdr:nvCxnSpPr>
      <xdr:spPr>
        <a:xfrm flipV="1">
          <a:off x="8750300" y="180384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10161</xdr:rowOff>
    </xdr:from>
    <xdr:to>
      <xdr:col>41</xdr:col>
      <xdr:colOff>101600</xdr:colOff>
      <xdr:row>105</xdr:row>
      <xdr:rowOff>111761</xdr:rowOff>
    </xdr:to>
    <xdr:sp macro="" textlink="">
      <xdr:nvSpPr>
        <xdr:cNvPr id="479" name="楕円 478">
          <a:extLst>
            <a:ext uri="{FF2B5EF4-FFF2-40B4-BE49-F238E27FC236}">
              <a16:creationId xmlns:a16="http://schemas.microsoft.com/office/drawing/2014/main" id="{B2816F8D-8951-4787-96B6-ED1B35EDF22F}"/>
            </a:ext>
          </a:extLst>
        </xdr:cNvPr>
        <xdr:cNvSpPr/>
      </xdr:nvSpPr>
      <xdr:spPr>
        <a:xfrm>
          <a:off x="7810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47625</xdr:rowOff>
    </xdr:from>
    <xdr:to>
      <xdr:col>45</xdr:col>
      <xdr:colOff>177800</xdr:colOff>
      <xdr:row>105</xdr:row>
      <xdr:rowOff>60961</xdr:rowOff>
    </xdr:to>
    <xdr:cxnSp macro="">
      <xdr:nvCxnSpPr>
        <xdr:cNvPr id="480" name="直線コネクタ 479">
          <a:extLst>
            <a:ext uri="{FF2B5EF4-FFF2-40B4-BE49-F238E27FC236}">
              <a16:creationId xmlns:a16="http://schemas.microsoft.com/office/drawing/2014/main" id="{798CCFE5-BC47-4E66-B154-43B625910EC3}"/>
            </a:ext>
          </a:extLst>
        </xdr:cNvPr>
        <xdr:cNvCxnSpPr/>
      </xdr:nvCxnSpPr>
      <xdr:spPr>
        <a:xfrm flipV="1">
          <a:off x="7861300" y="180498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636</xdr:rowOff>
    </xdr:from>
    <xdr:to>
      <xdr:col>36</xdr:col>
      <xdr:colOff>165100</xdr:colOff>
      <xdr:row>106</xdr:row>
      <xdr:rowOff>102236</xdr:rowOff>
    </xdr:to>
    <xdr:sp macro="" textlink="">
      <xdr:nvSpPr>
        <xdr:cNvPr id="481" name="楕円 480">
          <a:extLst>
            <a:ext uri="{FF2B5EF4-FFF2-40B4-BE49-F238E27FC236}">
              <a16:creationId xmlns:a16="http://schemas.microsoft.com/office/drawing/2014/main" id="{FF5FC5D3-F6CC-4233-9D48-3EB538060FAA}"/>
            </a:ext>
          </a:extLst>
        </xdr:cNvPr>
        <xdr:cNvSpPr/>
      </xdr:nvSpPr>
      <xdr:spPr>
        <a:xfrm>
          <a:off x="6921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60961</xdr:rowOff>
    </xdr:from>
    <xdr:to>
      <xdr:col>41</xdr:col>
      <xdr:colOff>50800</xdr:colOff>
      <xdr:row>106</xdr:row>
      <xdr:rowOff>51436</xdr:rowOff>
    </xdr:to>
    <xdr:cxnSp macro="">
      <xdr:nvCxnSpPr>
        <xdr:cNvPr id="482" name="直線コネクタ 481">
          <a:extLst>
            <a:ext uri="{FF2B5EF4-FFF2-40B4-BE49-F238E27FC236}">
              <a16:creationId xmlns:a16="http://schemas.microsoft.com/office/drawing/2014/main" id="{F67D868A-29EC-4B68-A355-47112AC82D00}"/>
            </a:ext>
          </a:extLst>
        </xdr:cNvPr>
        <xdr:cNvCxnSpPr/>
      </xdr:nvCxnSpPr>
      <xdr:spPr>
        <a:xfrm flipV="1">
          <a:off x="6972300" y="18063211"/>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B37BAE07-9379-4673-92C7-904F7B6214BB}"/>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CBAF0DB6-1CB7-40C4-A1E6-7C571599118D}"/>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7F9E6549-D5C6-41B6-B1D7-4A26D7DE97AC}"/>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9E45BCAE-C31F-40DC-91C4-5CD61FFDCB77}"/>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103522</xdr:rowOff>
    </xdr:from>
    <xdr:ext cx="469744" cy="259045"/>
    <xdr:sp macro="" textlink="">
      <xdr:nvSpPr>
        <xdr:cNvPr id="487" name="n_1mainValue【市民会館】&#10;一人当たり面積">
          <a:extLst>
            <a:ext uri="{FF2B5EF4-FFF2-40B4-BE49-F238E27FC236}">
              <a16:creationId xmlns:a16="http://schemas.microsoft.com/office/drawing/2014/main" id="{EB827398-CCA7-45C9-B238-EBAAB7EF7244}"/>
            </a:ext>
          </a:extLst>
        </xdr:cNvPr>
        <xdr:cNvSpPr txBox="1"/>
      </xdr:nvSpPr>
      <xdr:spPr>
        <a:xfrm>
          <a:off x="93917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114952</xdr:rowOff>
    </xdr:from>
    <xdr:ext cx="469744" cy="259045"/>
    <xdr:sp macro="" textlink="">
      <xdr:nvSpPr>
        <xdr:cNvPr id="488" name="n_2mainValue【市民会館】&#10;一人当たり面積">
          <a:extLst>
            <a:ext uri="{FF2B5EF4-FFF2-40B4-BE49-F238E27FC236}">
              <a16:creationId xmlns:a16="http://schemas.microsoft.com/office/drawing/2014/main" id="{4C3827FE-83B3-4371-9132-CBB0070D61C7}"/>
            </a:ext>
          </a:extLst>
        </xdr:cNvPr>
        <xdr:cNvSpPr txBox="1"/>
      </xdr:nvSpPr>
      <xdr:spPr>
        <a:xfrm>
          <a:off x="8515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128288</xdr:rowOff>
    </xdr:from>
    <xdr:ext cx="469744" cy="259045"/>
    <xdr:sp macro="" textlink="">
      <xdr:nvSpPr>
        <xdr:cNvPr id="489" name="n_3mainValue【市民会館】&#10;一人当たり面積">
          <a:extLst>
            <a:ext uri="{FF2B5EF4-FFF2-40B4-BE49-F238E27FC236}">
              <a16:creationId xmlns:a16="http://schemas.microsoft.com/office/drawing/2014/main" id="{891311A1-407D-4F31-9C8D-597FED1F4F8B}"/>
            </a:ext>
          </a:extLst>
        </xdr:cNvPr>
        <xdr:cNvSpPr txBox="1"/>
      </xdr:nvSpPr>
      <xdr:spPr>
        <a:xfrm>
          <a:off x="7626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118763</xdr:rowOff>
    </xdr:from>
    <xdr:ext cx="469744" cy="259045"/>
    <xdr:sp macro="" textlink="">
      <xdr:nvSpPr>
        <xdr:cNvPr id="490" name="n_4mainValue【市民会館】&#10;一人当たり面積">
          <a:extLst>
            <a:ext uri="{FF2B5EF4-FFF2-40B4-BE49-F238E27FC236}">
              <a16:creationId xmlns:a16="http://schemas.microsoft.com/office/drawing/2014/main" id="{4D142A7D-6561-4346-81D3-3A58A9B7FD07}"/>
            </a:ext>
          </a:extLst>
        </xdr:cNvPr>
        <xdr:cNvSpPr txBox="1"/>
      </xdr:nvSpPr>
      <xdr:spPr>
        <a:xfrm>
          <a:off x="6737427" y="1794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72EDD5BB-3425-43FF-BE4A-486A84735DC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93E39C3C-7C36-4A27-870B-3595EC1D267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58E6F546-36E9-432C-9CA1-8B97C07160F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5B473FDA-0C55-4EB2-B9CF-8FD2AD11C08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453BF8EF-CDF7-49D1-9AD5-A42E626C6F0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1380F9C8-16CE-4060-BAE0-04557719407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71744097-91D7-4083-8BB4-A08C57D9D1E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2DF6CAFE-7483-48F7-A0D7-A42F958F53D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7B4D49F4-16D6-498E-B1E0-E2BF887DC82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D486AA31-4D12-4C6D-ACE6-E517F0424F2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DD4775D2-8C25-4EC7-B301-2EF56E38359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B8F7F910-98B7-40DD-83C7-0345A34C38B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A3E84E37-3EE0-4224-A709-E28C1B22954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CEB9F70A-3D29-45B7-ACE7-9E7A9CF09B1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CC4E41BD-226F-4BAF-B4AA-6B616185956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BE0D7D3F-2409-44AD-8035-A329A8EAFD3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A27D263C-E78B-4E16-8C0C-C5566B84818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79C2B970-5503-4C6D-9865-93F4A7934C5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1A19902B-0B5D-4582-B90C-7ED12AA7C3E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4518287A-AB11-4632-8808-5AAA9B0C880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C3AE6A9D-ACF8-4D00-BD13-79B3146BEA1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EB618E11-8BB0-4125-B269-EBD0E760C06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44A027B-468B-4E2A-B916-34276980404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28E5B1BF-2BAB-44BE-90A5-1D174BC483A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FA052DFF-F990-4A86-A4ED-A12635F421FC}"/>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F7CB1E4A-B87D-493E-9874-79629E23DF5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45CE6F63-67AF-4D27-8283-CC49CF13914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E50EEC6-9248-4B31-8E22-A6277FA37CF3}"/>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12B6EBFF-054C-4F8A-90B3-CF6741B2A5F1}"/>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BB5AA0AA-CE9A-4CE3-AB98-C63B3B25943A}"/>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8CFC428D-472C-454F-847D-A6ADEA14936D}"/>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AACF3F63-F36B-44CB-A69F-F4E74C9EEE21}"/>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E2E9947A-2C1C-407C-9488-09FB559CEB6A}"/>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1765AD99-B0E5-4DD0-9C7D-C09DBBCAE41B}"/>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480148ED-3385-43FB-ADC0-F13F1D2F0852}"/>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24AA137-86EC-4A28-A6A3-170C1E92C93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5416588-72F0-42B0-88A6-16A399EE031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5459BC3-4E3D-4855-8FDB-CAD36E10884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6143FBD-5A2C-4794-97CF-A13E25B4B66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DB9E947-8484-48B3-9558-D61BB948E9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92075</xdr:rowOff>
    </xdr:from>
    <xdr:to>
      <xdr:col>85</xdr:col>
      <xdr:colOff>177800</xdr:colOff>
      <xdr:row>40</xdr:row>
      <xdr:rowOff>22225</xdr:rowOff>
    </xdr:to>
    <xdr:sp macro="" textlink="">
      <xdr:nvSpPr>
        <xdr:cNvPr id="531" name="楕円 530">
          <a:extLst>
            <a:ext uri="{FF2B5EF4-FFF2-40B4-BE49-F238E27FC236}">
              <a16:creationId xmlns:a16="http://schemas.microsoft.com/office/drawing/2014/main" id="{0618E74A-3EC2-4151-855F-89F7FFF51A44}"/>
            </a:ext>
          </a:extLst>
        </xdr:cNvPr>
        <xdr:cNvSpPr/>
      </xdr:nvSpPr>
      <xdr:spPr>
        <a:xfrm>
          <a:off x="162687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70502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B49DC89D-BBC4-46CC-8FA1-F1BC4094353F}"/>
            </a:ext>
          </a:extLst>
        </xdr:cNvPr>
        <xdr:cNvSpPr txBox="1"/>
      </xdr:nvSpPr>
      <xdr:spPr>
        <a:xfrm>
          <a:off x="16357600"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46355</xdr:rowOff>
    </xdr:from>
    <xdr:to>
      <xdr:col>81</xdr:col>
      <xdr:colOff>101600</xdr:colOff>
      <xdr:row>39</xdr:row>
      <xdr:rowOff>147955</xdr:rowOff>
    </xdr:to>
    <xdr:sp macro="" textlink="">
      <xdr:nvSpPr>
        <xdr:cNvPr id="533" name="楕円 532">
          <a:extLst>
            <a:ext uri="{FF2B5EF4-FFF2-40B4-BE49-F238E27FC236}">
              <a16:creationId xmlns:a16="http://schemas.microsoft.com/office/drawing/2014/main" id="{DB6FF5BD-F8D4-4AAB-8C0F-D6B2AAAA86BD}"/>
            </a:ext>
          </a:extLst>
        </xdr:cNvPr>
        <xdr:cNvSpPr/>
      </xdr:nvSpPr>
      <xdr:spPr>
        <a:xfrm>
          <a:off x="15430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97155</xdr:rowOff>
    </xdr:from>
    <xdr:to>
      <xdr:col>85</xdr:col>
      <xdr:colOff>127000</xdr:colOff>
      <xdr:row>39</xdr:row>
      <xdr:rowOff>142875</xdr:rowOff>
    </xdr:to>
    <xdr:cxnSp macro="">
      <xdr:nvCxnSpPr>
        <xdr:cNvPr id="534" name="直線コネクタ 533">
          <a:extLst>
            <a:ext uri="{FF2B5EF4-FFF2-40B4-BE49-F238E27FC236}">
              <a16:creationId xmlns:a16="http://schemas.microsoft.com/office/drawing/2014/main" id="{056D1DCC-F1B8-4CE0-998A-F34720995CF8}"/>
            </a:ext>
          </a:extLst>
        </xdr:cNvPr>
        <xdr:cNvCxnSpPr/>
      </xdr:nvCxnSpPr>
      <xdr:spPr>
        <a:xfrm>
          <a:off x="15481300" y="67837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xdr:rowOff>
    </xdr:from>
    <xdr:to>
      <xdr:col>76</xdr:col>
      <xdr:colOff>165100</xdr:colOff>
      <xdr:row>39</xdr:row>
      <xdr:rowOff>106045</xdr:rowOff>
    </xdr:to>
    <xdr:sp macro="" textlink="">
      <xdr:nvSpPr>
        <xdr:cNvPr id="535" name="楕円 534">
          <a:extLst>
            <a:ext uri="{FF2B5EF4-FFF2-40B4-BE49-F238E27FC236}">
              <a16:creationId xmlns:a16="http://schemas.microsoft.com/office/drawing/2014/main" id="{92C88502-E838-4FD6-BC4C-4D74D1A8CB5B}"/>
            </a:ext>
          </a:extLst>
        </xdr:cNvPr>
        <xdr:cNvSpPr/>
      </xdr:nvSpPr>
      <xdr:spPr>
        <a:xfrm>
          <a:off x="14541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55245</xdr:rowOff>
    </xdr:from>
    <xdr:to>
      <xdr:col>81</xdr:col>
      <xdr:colOff>50800</xdr:colOff>
      <xdr:row>39</xdr:row>
      <xdr:rowOff>97155</xdr:rowOff>
    </xdr:to>
    <xdr:cxnSp macro="">
      <xdr:nvCxnSpPr>
        <xdr:cNvPr id="536" name="直線コネクタ 535">
          <a:extLst>
            <a:ext uri="{FF2B5EF4-FFF2-40B4-BE49-F238E27FC236}">
              <a16:creationId xmlns:a16="http://schemas.microsoft.com/office/drawing/2014/main" id="{2F72C84B-7727-46B8-A272-80A7777A4815}"/>
            </a:ext>
          </a:extLst>
        </xdr:cNvPr>
        <xdr:cNvCxnSpPr/>
      </xdr:nvCxnSpPr>
      <xdr:spPr>
        <a:xfrm>
          <a:off x="14592300" y="67417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141605</xdr:rowOff>
    </xdr:from>
    <xdr:to>
      <xdr:col>72</xdr:col>
      <xdr:colOff>38100</xdr:colOff>
      <xdr:row>39</xdr:row>
      <xdr:rowOff>71755</xdr:rowOff>
    </xdr:to>
    <xdr:sp macro="" textlink="">
      <xdr:nvSpPr>
        <xdr:cNvPr id="537" name="楕円 536">
          <a:extLst>
            <a:ext uri="{FF2B5EF4-FFF2-40B4-BE49-F238E27FC236}">
              <a16:creationId xmlns:a16="http://schemas.microsoft.com/office/drawing/2014/main" id="{0F6A5CBE-BB19-4351-B72C-0752554CA3AD}"/>
            </a:ext>
          </a:extLst>
        </xdr:cNvPr>
        <xdr:cNvSpPr/>
      </xdr:nvSpPr>
      <xdr:spPr>
        <a:xfrm>
          <a:off x="13652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20955</xdr:rowOff>
    </xdr:from>
    <xdr:to>
      <xdr:col>76</xdr:col>
      <xdr:colOff>114300</xdr:colOff>
      <xdr:row>39</xdr:row>
      <xdr:rowOff>55245</xdr:rowOff>
    </xdr:to>
    <xdr:cxnSp macro="">
      <xdr:nvCxnSpPr>
        <xdr:cNvPr id="538" name="直線コネクタ 537">
          <a:extLst>
            <a:ext uri="{FF2B5EF4-FFF2-40B4-BE49-F238E27FC236}">
              <a16:creationId xmlns:a16="http://schemas.microsoft.com/office/drawing/2014/main" id="{0C67BBD0-1EEF-45AC-A1F6-F73150B1FFC3}"/>
            </a:ext>
          </a:extLst>
        </xdr:cNvPr>
        <xdr:cNvCxnSpPr/>
      </xdr:nvCxnSpPr>
      <xdr:spPr>
        <a:xfrm>
          <a:off x="13703300" y="67075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95885</xdr:rowOff>
    </xdr:from>
    <xdr:to>
      <xdr:col>67</xdr:col>
      <xdr:colOff>101600</xdr:colOff>
      <xdr:row>39</xdr:row>
      <xdr:rowOff>26035</xdr:rowOff>
    </xdr:to>
    <xdr:sp macro="" textlink="">
      <xdr:nvSpPr>
        <xdr:cNvPr id="539" name="楕円 538">
          <a:extLst>
            <a:ext uri="{FF2B5EF4-FFF2-40B4-BE49-F238E27FC236}">
              <a16:creationId xmlns:a16="http://schemas.microsoft.com/office/drawing/2014/main" id="{5DC3FD30-0584-43DA-9446-5FCDEBF9FE77}"/>
            </a:ext>
          </a:extLst>
        </xdr:cNvPr>
        <xdr:cNvSpPr/>
      </xdr:nvSpPr>
      <xdr:spPr>
        <a:xfrm>
          <a:off x="12763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146685</xdr:rowOff>
    </xdr:from>
    <xdr:to>
      <xdr:col>71</xdr:col>
      <xdr:colOff>177800</xdr:colOff>
      <xdr:row>39</xdr:row>
      <xdr:rowOff>20955</xdr:rowOff>
    </xdr:to>
    <xdr:cxnSp macro="">
      <xdr:nvCxnSpPr>
        <xdr:cNvPr id="540" name="直線コネクタ 539">
          <a:extLst>
            <a:ext uri="{FF2B5EF4-FFF2-40B4-BE49-F238E27FC236}">
              <a16:creationId xmlns:a16="http://schemas.microsoft.com/office/drawing/2014/main" id="{60EAF807-F0D4-4BB5-8963-A9BA98546E89}"/>
            </a:ext>
          </a:extLst>
        </xdr:cNvPr>
        <xdr:cNvCxnSpPr/>
      </xdr:nvCxnSpPr>
      <xdr:spPr>
        <a:xfrm>
          <a:off x="12814300" y="66617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EFACA6D4-4C72-4016-BF53-463AE2783DDF}"/>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FF0DC783-B976-4644-9C20-43C0C2965DC1}"/>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4CD0F1C6-169E-49A9-A349-3D074249C7EF}"/>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14678C77-373C-4FF9-9E92-2E0A83F3BF0A}"/>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139082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1A0D71C-55E7-4465-B294-DB1A2A885F12}"/>
            </a:ext>
          </a:extLst>
        </xdr:cNvPr>
        <xdr:cNvSpPr txBox="1"/>
      </xdr:nvSpPr>
      <xdr:spPr>
        <a:xfrm>
          <a:off x="152660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97172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D3ABC2D1-07FB-48DD-94B4-215187DC8491}"/>
            </a:ext>
          </a:extLst>
        </xdr:cNvPr>
        <xdr:cNvSpPr txBox="1"/>
      </xdr:nvSpPr>
      <xdr:spPr>
        <a:xfrm>
          <a:off x="143897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62882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5B504FFD-67EB-4BF0-84D7-2C9E34A07438}"/>
            </a:ext>
          </a:extLst>
        </xdr:cNvPr>
        <xdr:cNvSpPr txBox="1"/>
      </xdr:nvSpPr>
      <xdr:spPr>
        <a:xfrm>
          <a:off x="13500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17162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72B19B16-91DB-40B4-9245-983ACB3E8BDF}"/>
            </a:ext>
          </a:extLst>
        </xdr:cNvPr>
        <xdr:cNvSpPr txBox="1"/>
      </xdr:nvSpPr>
      <xdr:spPr>
        <a:xfrm>
          <a:off x="12611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8B65C5F3-0A05-4342-8A67-2655D2DE706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78E2E45D-7B60-4374-B9B8-4C0A4DF9ED8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F1EBE9AF-E672-405D-8068-02F7DE94F93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4E724255-BFA6-414A-BCB6-DA33029AD3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CB9EEE3C-C5BC-417C-B53B-79F5FA48D54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3F085E53-7094-4462-9272-977C7573F34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9B66F117-0249-4E8F-99A4-F1321151F63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1B600E6D-A73F-42FC-B7C3-0D4BE978751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3E754A54-BF3C-4D48-A09A-4C761218431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6A80E90D-6599-45A7-8CB0-4297AD25103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63F51CF-6E53-469E-82ED-3CC6C57092E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6061CB3A-2478-40C7-BC95-D51AFF75247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3D515A1D-4B1D-4646-95C3-A1A66704CA9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F005C862-BC28-4212-97D1-1049E7925B7E}"/>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967E87F3-6ACC-4E41-9642-F943EB27084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97EEF18D-D1DA-461B-8C21-B2E6AC4D107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B6722C34-4B71-4318-B926-D04CBCF0790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377A3BE4-9C33-4663-9457-1B545F2AF33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94C676DD-4A69-4984-A63C-89662F4C263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56B97FA7-5673-4BE4-BB94-7263EFC88E3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D200051B-BFD1-438E-9414-C7DC8DC3AFA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C9C250B3-11D7-4912-91E5-2F76E087516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62B1D841-B7AE-4082-8D05-C76F5844743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DE1B7311-D15A-4618-99A5-60F32328530D}"/>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1A39FC7E-16ED-484E-BA26-741B9E66154C}"/>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AB28C91B-BF30-4992-B950-90107CB25FB3}"/>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9509BD28-915D-41B3-8EB8-96AF6DCCB17C}"/>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B5A737B7-C68F-4562-8D70-17E69EDF45DC}"/>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960BECDC-C61A-4E25-BE62-62DF3E810308}"/>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CE650DF5-7CCC-40D2-AFB2-1AFCAD8EEFAF}"/>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B3E8D404-E015-4279-977A-AC8E109DA787}"/>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116FE705-1A46-4AAC-96EB-5948E20E51B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F8EF2C5D-5DDB-47DB-B7CE-807085F90041}"/>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DEAB205A-54A9-4B9F-83C1-77B6770387B3}"/>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62048D2-9628-4CA2-A708-2E9D3311E50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37033C8-3C98-40A4-90FA-0DC9DE2BB0C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E2BC63C-0C8C-4869-A0B2-33912E9A34C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0603A71-C68F-467C-82FE-D55CA976CF1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7059FE8-5DE9-4504-AE48-64027D4E162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66297</xdr:rowOff>
    </xdr:from>
    <xdr:to>
      <xdr:col>116</xdr:col>
      <xdr:colOff>114300</xdr:colOff>
      <xdr:row>41</xdr:row>
      <xdr:rowOff>167897</xdr:rowOff>
    </xdr:to>
    <xdr:sp macro="" textlink="">
      <xdr:nvSpPr>
        <xdr:cNvPr id="588" name="楕円 587">
          <a:extLst>
            <a:ext uri="{FF2B5EF4-FFF2-40B4-BE49-F238E27FC236}">
              <a16:creationId xmlns:a16="http://schemas.microsoft.com/office/drawing/2014/main" id="{1A6E39C5-CF21-46ED-AA89-CE874AAD48F4}"/>
            </a:ext>
          </a:extLst>
        </xdr:cNvPr>
        <xdr:cNvSpPr/>
      </xdr:nvSpPr>
      <xdr:spPr>
        <a:xfrm>
          <a:off x="22110700" y="709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152674</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CC367489-D8B3-4B6F-BB3C-66AAF383C496}"/>
            </a:ext>
          </a:extLst>
        </xdr:cNvPr>
        <xdr:cNvSpPr txBox="1"/>
      </xdr:nvSpPr>
      <xdr:spPr>
        <a:xfrm>
          <a:off x="22199600" y="701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67935</xdr:rowOff>
    </xdr:from>
    <xdr:to>
      <xdr:col>112</xdr:col>
      <xdr:colOff>38100</xdr:colOff>
      <xdr:row>41</xdr:row>
      <xdr:rowOff>169535</xdr:rowOff>
    </xdr:to>
    <xdr:sp macro="" textlink="">
      <xdr:nvSpPr>
        <xdr:cNvPr id="590" name="楕円 589">
          <a:extLst>
            <a:ext uri="{FF2B5EF4-FFF2-40B4-BE49-F238E27FC236}">
              <a16:creationId xmlns:a16="http://schemas.microsoft.com/office/drawing/2014/main" id="{A4732863-CD6F-4774-B0D2-A70D8F18A67F}"/>
            </a:ext>
          </a:extLst>
        </xdr:cNvPr>
        <xdr:cNvSpPr/>
      </xdr:nvSpPr>
      <xdr:spPr>
        <a:xfrm>
          <a:off x="21272500" y="70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117097</xdr:rowOff>
    </xdr:from>
    <xdr:to>
      <xdr:col>116</xdr:col>
      <xdr:colOff>63500</xdr:colOff>
      <xdr:row>41</xdr:row>
      <xdr:rowOff>118735</xdr:rowOff>
    </xdr:to>
    <xdr:cxnSp macro="">
      <xdr:nvCxnSpPr>
        <xdr:cNvPr id="591" name="直線コネクタ 590">
          <a:extLst>
            <a:ext uri="{FF2B5EF4-FFF2-40B4-BE49-F238E27FC236}">
              <a16:creationId xmlns:a16="http://schemas.microsoft.com/office/drawing/2014/main" id="{4AA2EDA7-A4F5-42B6-8D5B-F06D18D09324}"/>
            </a:ext>
          </a:extLst>
        </xdr:cNvPr>
        <xdr:cNvCxnSpPr/>
      </xdr:nvCxnSpPr>
      <xdr:spPr>
        <a:xfrm flipV="1">
          <a:off x="21323300" y="7146547"/>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69771</xdr:rowOff>
    </xdr:from>
    <xdr:to>
      <xdr:col>107</xdr:col>
      <xdr:colOff>101600</xdr:colOff>
      <xdr:row>41</xdr:row>
      <xdr:rowOff>171371</xdr:rowOff>
    </xdr:to>
    <xdr:sp macro="" textlink="">
      <xdr:nvSpPr>
        <xdr:cNvPr id="592" name="楕円 591">
          <a:extLst>
            <a:ext uri="{FF2B5EF4-FFF2-40B4-BE49-F238E27FC236}">
              <a16:creationId xmlns:a16="http://schemas.microsoft.com/office/drawing/2014/main" id="{0408F128-0875-43A7-A511-19D36FDC337C}"/>
            </a:ext>
          </a:extLst>
        </xdr:cNvPr>
        <xdr:cNvSpPr/>
      </xdr:nvSpPr>
      <xdr:spPr>
        <a:xfrm>
          <a:off x="20383500" y="709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118735</xdr:rowOff>
    </xdr:from>
    <xdr:to>
      <xdr:col>111</xdr:col>
      <xdr:colOff>177800</xdr:colOff>
      <xdr:row>41</xdr:row>
      <xdr:rowOff>120571</xdr:rowOff>
    </xdr:to>
    <xdr:cxnSp macro="">
      <xdr:nvCxnSpPr>
        <xdr:cNvPr id="593" name="直線コネクタ 592">
          <a:extLst>
            <a:ext uri="{FF2B5EF4-FFF2-40B4-BE49-F238E27FC236}">
              <a16:creationId xmlns:a16="http://schemas.microsoft.com/office/drawing/2014/main" id="{3692A39F-2EB7-47F7-A18E-792462FC6F36}"/>
            </a:ext>
          </a:extLst>
        </xdr:cNvPr>
        <xdr:cNvCxnSpPr/>
      </xdr:nvCxnSpPr>
      <xdr:spPr>
        <a:xfrm flipV="1">
          <a:off x="20434300" y="7148185"/>
          <a:ext cx="889000" cy="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72275</xdr:rowOff>
    </xdr:from>
    <xdr:to>
      <xdr:col>102</xdr:col>
      <xdr:colOff>165100</xdr:colOff>
      <xdr:row>42</xdr:row>
      <xdr:rowOff>2425</xdr:rowOff>
    </xdr:to>
    <xdr:sp macro="" textlink="">
      <xdr:nvSpPr>
        <xdr:cNvPr id="594" name="楕円 593">
          <a:extLst>
            <a:ext uri="{FF2B5EF4-FFF2-40B4-BE49-F238E27FC236}">
              <a16:creationId xmlns:a16="http://schemas.microsoft.com/office/drawing/2014/main" id="{82674CC4-F0F1-4B1C-8280-5D18677FC1C8}"/>
            </a:ext>
          </a:extLst>
        </xdr:cNvPr>
        <xdr:cNvSpPr/>
      </xdr:nvSpPr>
      <xdr:spPr>
        <a:xfrm>
          <a:off x="19494500" y="710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120571</xdr:rowOff>
    </xdr:from>
    <xdr:to>
      <xdr:col>107</xdr:col>
      <xdr:colOff>50800</xdr:colOff>
      <xdr:row>41</xdr:row>
      <xdr:rowOff>123075</xdr:rowOff>
    </xdr:to>
    <xdr:cxnSp macro="">
      <xdr:nvCxnSpPr>
        <xdr:cNvPr id="595" name="直線コネクタ 594">
          <a:extLst>
            <a:ext uri="{FF2B5EF4-FFF2-40B4-BE49-F238E27FC236}">
              <a16:creationId xmlns:a16="http://schemas.microsoft.com/office/drawing/2014/main" id="{5E33AF86-B0E1-4AC7-A25A-BA474FA7BC49}"/>
            </a:ext>
          </a:extLst>
        </xdr:cNvPr>
        <xdr:cNvCxnSpPr/>
      </xdr:nvCxnSpPr>
      <xdr:spPr>
        <a:xfrm flipV="1">
          <a:off x="19545300" y="7150021"/>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73928</xdr:rowOff>
    </xdr:from>
    <xdr:to>
      <xdr:col>98</xdr:col>
      <xdr:colOff>38100</xdr:colOff>
      <xdr:row>42</xdr:row>
      <xdr:rowOff>4078</xdr:rowOff>
    </xdr:to>
    <xdr:sp macro="" textlink="">
      <xdr:nvSpPr>
        <xdr:cNvPr id="596" name="楕円 595">
          <a:extLst>
            <a:ext uri="{FF2B5EF4-FFF2-40B4-BE49-F238E27FC236}">
              <a16:creationId xmlns:a16="http://schemas.microsoft.com/office/drawing/2014/main" id="{825A6E68-6E8A-454C-A7EE-37232A2BF8F5}"/>
            </a:ext>
          </a:extLst>
        </xdr:cNvPr>
        <xdr:cNvSpPr/>
      </xdr:nvSpPr>
      <xdr:spPr>
        <a:xfrm>
          <a:off x="18605500" y="71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123075</xdr:rowOff>
    </xdr:from>
    <xdr:to>
      <xdr:col>102</xdr:col>
      <xdr:colOff>114300</xdr:colOff>
      <xdr:row>41</xdr:row>
      <xdr:rowOff>124728</xdr:rowOff>
    </xdr:to>
    <xdr:cxnSp macro="">
      <xdr:nvCxnSpPr>
        <xdr:cNvPr id="597" name="直線コネクタ 596">
          <a:extLst>
            <a:ext uri="{FF2B5EF4-FFF2-40B4-BE49-F238E27FC236}">
              <a16:creationId xmlns:a16="http://schemas.microsoft.com/office/drawing/2014/main" id="{C72D3652-7590-4B22-98B3-63D02F57B42E}"/>
            </a:ext>
          </a:extLst>
        </xdr:cNvPr>
        <xdr:cNvCxnSpPr/>
      </xdr:nvCxnSpPr>
      <xdr:spPr>
        <a:xfrm flipV="1">
          <a:off x="18656300" y="7152525"/>
          <a:ext cx="8890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BB4F8EE0-901C-4772-ACD5-2620032E34BB}"/>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CF2B0AEE-C88B-472C-A713-A4614BCEED56}"/>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D66E8830-40D8-4376-B069-B89E49B84855}"/>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A621CB9C-04BD-4373-8DAB-728D5BCC46ED}"/>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160662</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E83A398D-7434-42D0-9EA9-0F5F6BDF8E85}"/>
            </a:ext>
          </a:extLst>
        </xdr:cNvPr>
        <xdr:cNvSpPr txBox="1"/>
      </xdr:nvSpPr>
      <xdr:spPr>
        <a:xfrm>
          <a:off x="21043411" y="71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162498</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9DFD354C-659B-4F7D-8D87-6B2F504F35A9}"/>
            </a:ext>
          </a:extLst>
        </xdr:cNvPr>
        <xdr:cNvSpPr txBox="1"/>
      </xdr:nvSpPr>
      <xdr:spPr>
        <a:xfrm>
          <a:off x="20167111" y="719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165002</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AC3D50EA-97F9-4D0D-918F-0A0184330C10}"/>
            </a:ext>
          </a:extLst>
        </xdr:cNvPr>
        <xdr:cNvSpPr txBox="1"/>
      </xdr:nvSpPr>
      <xdr:spPr>
        <a:xfrm>
          <a:off x="19278111" y="719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166655</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9131F440-9F44-4411-A62B-41B2BF0383D1}"/>
            </a:ext>
          </a:extLst>
        </xdr:cNvPr>
        <xdr:cNvSpPr txBox="1"/>
      </xdr:nvSpPr>
      <xdr:spPr>
        <a:xfrm>
          <a:off x="18389111" y="719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3CF2AF77-76FD-4F4E-BC01-EA8A3FF48BB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D7AF4666-2786-4155-A950-A4CF733019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A7CD36C1-8B69-41D8-BC33-4A2B4DA0AC1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7BB606DB-DE73-4E2B-A820-2F7288DBE10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F26036C-4ED9-4FAF-A285-176A27ABEF1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ABF72688-1B01-4E45-84B5-E37FAA10C9D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3D00E7C8-73BD-4553-99E3-EC6EC88101C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779730DD-7A66-4EAD-8496-67465A554E0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7415B2AA-A2AD-46D6-B05C-DF69BF664F9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17E978DA-AE16-4581-BEAD-07E378F04E1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FC97DA5E-A60C-484B-911B-23AFE220012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6E10F803-9067-42E6-9FC1-3CC10A71943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D79A94CC-04D4-435A-90F7-DB47C0E765C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B572CB9D-9319-4840-9FEA-C1131E3B661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CCC81DB9-4A35-4964-8173-7ED852ECD5D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97A0FCB2-A088-4A85-AA29-721DB458C33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3A331D0F-B0D8-466F-860C-F0AC1B46A6B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2C79CAB8-6475-46C7-BC89-9CE5CD8EDB4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1A5A9406-05FA-404A-BA17-E9471E6E01C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171ADD98-730D-4C6D-8B81-3CA28B69418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4B2469D8-4812-40F8-8CFA-FD31612A651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B10A542E-1FF3-43CC-95DA-5D4DCAC9F03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5CDCAAE4-787D-4EAF-9300-02AD0695A34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EA6E4388-6B81-4094-AD0C-F4E1A53A57F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2D129F95-8FB8-4525-8C75-FBDF30C85EA4}"/>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6FA4790F-9D4A-41E8-A0F1-2DDA8DA20BCF}"/>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99B97DB2-30A5-42D1-9292-B33C889F4A2E}"/>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BB65EE7B-8FF0-4676-B48D-7FB669D679B4}"/>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FA6F5CB1-9BE5-4195-9DD9-1EDDD4BA77DE}"/>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8CEF77B1-60F9-44F4-B339-4E05829605C6}"/>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F89B77B7-CB02-4770-8BEB-233BA429F6E4}"/>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E3EE8FDD-B330-494C-82DD-913C412E6203}"/>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3F352A36-CA18-412C-B7CC-7D34E0C6B425}"/>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1C82BB94-4E15-4ADB-AC71-6503271F45D6}"/>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9C59A1CA-DB3F-41FE-A74B-7E432BB3A082}"/>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147975BE-B9F8-43C9-81A6-9C9E23F0FC3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FF80E4A-0DCD-4D4F-B0FF-82F1D9336BB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AA0D706-7F44-4DAE-9374-9E2ECF0B8F6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1E49D08-8580-47FF-9E4C-2C27AEEA58D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74E9D4C-A281-4854-BDC6-F2FBA31A6E4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63500</xdr:rowOff>
    </xdr:from>
    <xdr:to>
      <xdr:col>85</xdr:col>
      <xdr:colOff>177800</xdr:colOff>
      <xdr:row>63</xdr:row>
      <xdr:rowOff>165100</xdr:rowOff>
    </xdr:to>
    <xdr:sp macro="" textlink="">
      <xdr:nvSpPr>
        <xdr:cNvPr id="646" name="楕円 645">
          <a:extLst>
            <a:ext uri="{FF2B5EF4-FFF2-40B4-BE49-F238E27FC236}">
              <a16:creationId xmlns:a16="http://schemas.microsoft.com/office/drawing/2014/main" id="{C600AC2C-B9D8-4CC4-9254-DC2B91134E84}"/>
            </a:ext>
          </a:extLst>
        </xdr:cNvPr>
        <xdr:cNvSpPr/>
      </xdr:nvSpPr>
      <xdr:spPr>
        <a:xfrm>
          <a:off x="16268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41927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3D42282E-E297-4182-8A93-7EFEC3A9DD96}"/>
            </a:ext>
          </a:extLst>
        </xdr:cNvPr>
        <xdr:cNvSpPr txBox="1"/>
      </xdr:nvSpPr>
      <xdr:spPr>
        <a:xfrm>
          <a:off x="163576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53975</xdr:rowOff>
    </xdr:from>
    <xdr:to>
      <xdr:col>81</xdr:col>
      <xdr:colOff>101600</xdr:colOff>
      <xdr:row>63</xdr:row>
      <xdr:rowOff>155575</xdr:rowOff>
    </xdr:to>
    <xdr:sp macro="" textlink="">
      <xdr:nvSpPr>
        <xdr:cNvPr id="648" name="楕円 647">
          <a:extLst>
            <a:ext uri="{FF2B5EF4-FFF2-40B4-BE49-F238E27FC236}">
              <a16:creationId xmlns:a16="http://schemas.microsoft.com/office/drawing/2014/main" id="{990CCF6E-912C-4F35-8DAE-2F844779E8FD}"/>
            </a:ext>
          </a:extLst>
        </xdr:cNvPr>
        <xdr:cNvSpPr/>
      </xdr:nvSpPr>
      <xdr:spPr>
        <a:xfrm>
          <a:off x="154305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104775</xdr:rowOff>
    </xdr:from>
    <xdr:to>
      <xdr:col>85</xdr:col>
      <xdr:colOff>127000</xdr:colOff>
      <xdr:row>63</xdr:row>
      <xdr:rowOff>114300</xdr:rowOff>
    </xdr:to>
    <xdr:cxnSp macro="">
      <xdr:nvCxnSpPr>
        <xdr:cNvPr id="649" name="直線コネクタ 648">
          <a:extLst>
            <a:ext uri="{FF2B5EF4-FFF2-40B4-BE49-F238E27FC236}">
              <a16:creationId xmlns:a16="http://schemas.microsoft.com/office/drawing/2014/main" id="{C7218127-5564-481E-B02A-2048589BFE79}"/>
            </a:ext>
          </a:extLst>
        </xdr:cNvPr>
        <xdr:cNvCxnSpPr/>
      </xdr:nvCxnSpPr>
      <xdr:spPr>
        <a:xfrm>
          <a:off x="15481300" y="109061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44450</xdr:rowOff>
    </xdr:from>
    <xdr:to>
      <xdr:col>76</xdr:col>
      <xdr:colOff>165100</xdr:colOff>
      <xdr:row>63</xdr:row>
      <xdr:rowOff>146050</xdr:rowOff>
    </xdr:to>
    <xdr:sp macro="" textlink="">
      <xdr:nvSpPr>
        <xdr:cNvPr id="650" name="楕円 649">
          <a:extLst>
            <a:ext uri="{FF2B5EF4-FFF2-40B4-BE49-F238E27FC236}">
              <a16:creationId xmlns:a16="http://schemas.microsoft.com/office/drawing/2014/main" id="{73C4D64F-399D-4F13-A564-55567FF64252}"/>
            </a:ext>
          </a:extLst>
        </xdr:cNvPr>
        <xdr:cNvSpPr/>
      </xdr:nvSpPr>
      <xdr:spPr>
        <a:xfrm>
          <a:off x="14541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95250</xdr:rowOff>
    </xdr:from>
    <xdr:to>
      <xdr:col>81</xdr:col>
      <xdr:colOff>50800</xdr:colOff>
      <xdr:row>63</xdr:row>
      <xdr:rowOff>104775</xdr:rowOff>
    </xdr:to>
    <xdr:cxnSp macro="">
      <xdr:nvCxnSpPr>
        <xdr:cNvPr id="651" name="直線コネクタ 650">
          <a:extLst>
            <a:ext uri="{FF2B5EF4-FFF2-40B4-BE49-F238E27FC236}">
              <a16:creationId xmlns:a16="http://schemas.microsoft.com/office/drawing/2014/main" id="{7D1DB2E7-EDD5-4EC2-9280-F3BDD2B70860}"/>
            </a:ext>
          </a:extLst>
        </xdr:cNvPr>
        <xdr:cNvCxnSpPr/>
      </xdr:nvCxnSpPr>
      <xdr:spPr>
        <a:xfrm>
          <a:off x="14592300" y="108966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34925</xdr:rowOff>
    </xdr:from>
    <xdr:to>
      <xdr:col>72</xdr:col>
      <xdr:colOff>38100</xdr:colOff>
      <xdr:row>63</xdr:row>
      <xdr:rowOff>136525</xdr:rowOff>
    </xdr:to>
    <xdr:sp macro="" textlink="">
      <xdr:nvSpPr>
        <xdr:cNvPr id="652" name="楕円 651">
          <a:extLst>
            <a:ext uri="{FF2B5EF4-FFF2-40B4-BE49-F238E27FC236}">
              <a16:creationId xmlns:a16="http://schemas.microsoft.com/office/drawing/2014/main" id="{8778D0F8-D514-4DD0-A9C4-6B9DD7E3260D}"/>
            </a:ext>
          </a:extLst>
        </xdr:cNvPr>
        <xdr:cNvSpPr/>
      </xdr:nvSpPr>
      <xdr:spPr>
        <a:xfrm>
          <a:off x="13652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85725</xdr:rowOff>
    </xdr:from>
    <xdr:to>
      <xdr:col>76</xdr:col>
      <xdr:colOff>114300</xdr:colOff>
      <xdr:row>63</xdr:row>
      <xdr:rowOff>95250</xdr:rowOff>
    </xdr:to>
    <xdr:cxnSp macro="">
      <xdr:nvCxnSpPr>
        <xdr:cNvPr id="653" name="直線コネクタ 652">
          <a:extLst>
            <a:ext uri="{FF2B5EF4-FFF2-40B4-BE49-F238E27FC236}">
              <a16:creationId xmlns:a16="http://schemas.microsoft.com/office/drawing/2014/main" id="{680F7FF1-9BB3-48B3-9E90-DFEFC8992556}"/>
            </a:ext>
          </a:extLst>
        </xdr:cNvPr>
        <xdr:cNvCxnSpPr/>
      </xdr:nvCxnSpPr>
      <xdr:spPr>
        <a:xfrm>
          <a:off x="13703300" y="10887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27305</xdr:rowOff>
    </xdr:from>
    <xdr:to>
      <xdr:col>67</xdr:col>
      <xdr:colOff>101600</xdr:colOff>
      <xdr:row>63</xdr:row>
      <xdr:rowOff>128905</xdr:rowOff>
    </xdr:to>
    <xdr:sp macro="" textlink="">
      <xdr:nvSpPr>
        <xdr:cNvPr id="654" name="楕円 653">
          <a:extLst>
            <a:ext uri="{FF2B5EF4-FFF2-40B4-BE49-F238E27FC236}">
              <a16:creationId xmlns:a16="http://schemas.microsoft.com/office/drawing/2014/main" id="{D3CE33AD-F0D0-4107-AF97-33326AF2815A}"/>
            </a:ext>
          </a:extLst>
        </xdr:cNvPr>
        <xdr:cNvSpPr/>
      </xdr:nvSpPr>
      <xdr:spPr>
        <a:xfrm>
          <a:off x="12763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78105</xdr:rowOff>
    </xdr:from>
    <xdr:to>
      <xdr:col>71</xdr:col>
      <xdr:colOff>177800</xdr:colOff>
      <xdr:row>63</xdr:row>
      <xdr:rowOff>85725</xdr:rowOff>
    </xdr:to>
    <xdr:cxnSp macro="">
      <xdr:nvCxnSpPr>
        <xdr:cNvPr id="655" name="直線コネクタ 654">
          <a:extLst>
            <a:ext uri="{FF2B5EF4-FFF2-40B4-BE49-F238E27FC236}">
              <a16:creationId xmlns:a16="http://schemas.microsoft.com/office/drawing/2014/main" id="{F2C112E9-ADCA-445C-85A2-B9456FB88043}"/>
            </a:ext>
          </a:extLst>
        </xdr:cNvPr>
        <xdr:cNvCxnSpPr/>
      </xdr:nvCxnSpPr>
      <xdr:spPr>
        <a:xfrm>
          <a:off x="12814300" y="108794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E765453E-9D78-4FAE-8A2A-C78B7297538F}"/>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666ED6B8-51C2-4003-BF13-005EAC7FAA54}"/>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F44E2752-5090-474A-8E23-3F1FF81351E1}"/>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74D33475-D3AD-4E3D-9E71-5799292D16EE}"/>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146702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6A64B78D-825F-4092-BC26-2087A7553FEE}"/>
            </a:ext>
          </a:extLst>
        </xdr:cNvPr>
        <xdr:cNvSpPr txBox="1"/>
      </xdr:nvSpPr>
      <xdr:spPr>
        <a:xfrm>
          <a:off x="15266044"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137177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9C5622C7-3A61-46F2-A835-25A1508FACF0}"/>
            </a:ext>
          </a:extLst>
        </xdr:cNvPr>
        <xdr:cNvSpPr txBox="1"/>
      </xdr:nvSpPr>
      <xdr:spPr>
        <a:xfrm>
          <a:off x="14389744"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127652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63C92228-5DF8-4A9D-A391-7D8FD7227DF0}"/>
            </a:ext>
          </a:extLst>
        </xdr:cNvPr>
        <xdr:cNvSpPr txBox="1"/>
      </xdr:nvSpPr>
      <xdr:spPr>
        <a:xfrm>
          <a:off x="13500744"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120032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19571FA2-155C-4BEC-BA5C-61CABF97F87A}"/>
            </a:ext>
          </a:extLst>
        </xdr:cNvPr>
        <xdr:cNvSpPr txBox="1"/>
      </xdr:nvSpPr>
      <xdr:spPr>
        <a:xfrm>
          <a:off x="12611744"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7FDDFFB-B949-446F-A479-EE293E762F2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E213019B-1F40-45DB-9636-3B0C58F4D15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6FBD5CE1-9CBB-4B7F-9504-5C69A09315D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1FA280D2-0540-46F9-BBB5-92BC1921EC9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BDD255-5B41-4B82-B1AF-899190427CC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1F82A479-9315-4426-911C-CDCDED4956F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CEB24E9F-2770-4DBE-A11B-506087731D3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71A213BE-B276-40BF-AE85-A3E22C5B195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A6465505-C6C8-4BB3-91BE-DA947FA78D4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5CC0215-9C38-48F3-A2F2-E8A57EA720D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D32252C3-9331-4FAE-955A-54A6925D87D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A51768B8-FE5A-4357-87FA-1A2D4ABBC1B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3440385D-3867-4DD6-8E41-B0BB3521961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335A2C39-72BA-432B-A77E-ACCD8CBC7BF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E9ECBBA2-C1A2-4DD9-9213-246040CB73B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94EAFFA0-1431-4499-8BAF-F2FFD9DFA43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A1CB0E7C-40F6-4893-B7CB-4701FBEC060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2A35DAAF-A52A-487B-8317-AA53469F51B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CE445AE5-E58D-45E5-A57F-CAF1E56A9F9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7A97EBD7-EA41-4AAB-A8A4-68AFFB544D2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7D17BC7B-9D4E-4F23-9185-B674BFA8CFE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2B0ED298-3221-4631-A3CF-ED0AD51E5F3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20AF56A9-43BA-4986-A8CC-F835ED8B574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1EC12BFB-7C29-4129-808F-CB82C936D3D6}"/>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A46E5FC1-E7F6-4CAB-965B-6F32306BEAD3}"/>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7FE848E6-EAEA-40CB-94D0-576368AB7EB6}"/>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E3288CFA-F469-4BF8-9A43-3E563BDCF2C6}"/>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BC417473-AB6E-4315-96E4-F62B91749A53}"/>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1634542D-AB3B-4552-A669-825447ACBAB4}"/>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5FB2BF41-74DC-4F03-8AC3-2474DE731F1C}"/>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81F01270-EB28-40D0-92A4-D1E19956D184}"/>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626EF3AD-659F-4A5B-8246-690690266D2B}"/>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ECC765E2-3D3F-4A1B-9872-E75D4FC71275}"/>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2556C1F7-7A3C-4605-8895-37E601FF0FAB}"/>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A0F11EA6-7FC3-494F-A21A-B1550716EB2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694152C1-5299-4682-AE8A-6F368910121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13E1EC4-152D-41AA-8089-938A17704B0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1E0606E-9978-4D1A-999F-2F0E1B1376A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C154D09-B662-4CC0-AA34-6446BE74907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703" name="楕円 702">
          <a:extLst>
            <a:ext uri="{FF2B5EF4-FFF2-40B4-BE49-F238E27FC236}">
              <a16:creationId xmlns:a16="http://schemas.microsoft.com/office/drawing/2014/main" id="{DC102B0B-AF07-408F-9EFD-B9F10C975867}"/>
            </a:ext>
          </a:extLst>
        </xdr:cNvPr>
        <xdr:cNvSpPr/>
      </xdr:nvSpPr>
      <xdr:spPr>
        <a:xfrm>
          <a:off x="22110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48277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470FAC3E-2F1C-4A40-B42B-A0ACFA99395E}"/>
            </a:ext>
          </a:extLst>
        </xdr:cNvPr>
        <xdr:cNvSpPr txBox="1"/>
      </xdr:nvSpPr>
      <xdr:spPr>
        <a:xfrm>
          <a:off x="22199600"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36830</xdr:rowOff>
    </xdr:from>
    <xdr:to>
      <xdr:col>112</xdr:col>
      <xdr:colOff>38100</xdr:colOff>
      <xdr:row>61</xdr:row>
      <xdr:rowOff>138430</xdr:rowOff>
    </xdr:to>
    <xdr:sp macro="" textlink="">
      <xdr:nvSpPr>
        <xdr:cNvPr id="705" name="楕円 704">
          <a:extLst>
            <a:ext uri="{FF2B5EF4-FFF2-40B4-BE49-F238E27FC236}">
              <a16:creationId xmlns:a16="http://schemas.microsoft.com/office/drawing/2014/main" id="{DCD581AE-6642-42BE-94EB-29594F51A7AB}"/>
            </a:ext>
          </a:extLst>
        </xdr:cNvPr>
        <xdr:cNvSpPr/>
      </xdr:nvSpPr>
      <xdr:spPr>
        <a:xfrm>
          <a:off x="21272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76200</xdr:rowOff>
    </xdr:from>
    <xdr:to>
      <xdr:col>116</xdr:col>
      <xdr:colOff>63500</xdr:colOff>
      <xdr:row>61</xdr:row>
      <xdr:rowOff>87630</xdr:rowOff>
    </xdr:to>
    <xdr:cxnSp macro="">
      <xdr:nvCxnSpPr>
        <xdr:cNvPr id="706" name="直線コネクタ 705">
          <a:extLst>
            <a:ext uri="{FF2B5EF4-FFF2-40B4-BE49-F238E27FC236}">
              <a16:creationId xmlns:a16="http://schemas.microsoft.com/office/drawing/2014/main" id="{E3D848F8-6DC8-4858-93CD-506AFAE5BE2C}"/>
            </a:ext>
          </a:extLst>
        </xdr:cNvPr>
        <xdr:cNvCxnSpPr/>
      </xdr:nvCxnSpPr>
      <xdr:spPr>
        <a:xfrm flipV="1">
          <a:off x="21323300" y="105346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44450</xdr:rowOff>
    </xdr:from>
    <xdr:to>
      <xdr:col>107</xdr:col>
      <xdr:colOff>101600</xdr:colOff>
      <xdr:row>61</xdr:row>
      <xdr:rowOff>146050</xdr:rowOff>
    </xdr:to>
    <xdr:sp macro="" textlink="">
      <xdr:nvSpPr>
        <xdr:cNvPr id="707" name="楕円 706">
          <a:extLst>
            <a:ext uri="{FF2B5EF4-FFF2-40B4-BE49-F238E27FC236}">
              <a16:creationId xmlns:a16="http://schemas.microsoft.com/office/drawing/2014/main" id="{7AF9C47C-9337-42C4-BF7C-598FCE02901D}"/>
            </a:ext>
          </a:extLst>
        </xdr:cNvPr>
        <xdr:cNvSpPr/>
      </xdr:nvSpPr>
      <xdr:spPr>
        <a:xfrm>
          <a:off x="20383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87630</xdr:rowOff>
    </xdr:from>
    <xdr:to>
      <xdr:col>111</xdr:col>
      <xdr:colOff>177800</xdr:colOff>
      <xdr:row>61</xdr:row>
      <xdr:rowOff>95250</xdr:rowOff>
    </xdr:to>
    <xdr:cxnSp macro="">
      <xdr:nvCxnSpPr>
        <xdr:cNvPr id="708" name="直線コネクタ 707">
          <a:extLst>
            <a:ext uri="{FF2B5EF4-FFF2-40B4-BE49-F238E27FC236}">
              <a16:creationId xmlns:a16="http://schemas.microsoft.com/office/drawing/2014/main" id="{C6C4B134-DA5B-4706-A703-784A32698096}"/>
            </a:ext>
          </a:extLst>
        </xdr:cNvPr>
        <xdr:cNvCxnSpPr/>
      </xdr:nvCxnSpPr>
      <xdr:spPr>
        <a:xfrm flipV="1">
          <a:off x="20434300" y="1054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55880</xdr:rowOff>
    </xdr:from>
    <xdr:to>
      <xdr:col>102</xdr:col>
      <xdr:colOff>165100</xdr:colOff>
      <xdr:row>61</xdr:row>
      <xdr:rowOff>157480</xdr:rowOff>
    </xdr:to>
    <xdr:sp macro="" textlink="">
      <xdr:nvSpPr>
        <xdr:cNvPr id="709" name="楕円 708">
          <a:extLst>
            <a:ext uri="{FF2B5EF4-FFF2-40B4-BE49-F238E27FC236}">
              <a16:creationId xmlns:a16="http://schemas.microsoft.com/office/drawing/2014/main" id="{8B948905-B249-4ABF-BFBB-419DD36528E2}"/>
            </a:ext>
          </a:extLst>
        </xdr:cNvPr>
        <xdr:cNvSpPr/>
      </xdr:nvSpPr>
      <xdr:spPr>
        <a:xfrm>
          <a:off x="19494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95250</xdr:rowOff>
    </xdr:from>
    <xdr:to>
      <xdr:col>107</xdr:col>
      <xdr:colOff>50800</xdr:colOff>
      <xdr:row>61</xdr:row>
      <xdr:rowOff>106680</xdr:rowOff>
    </xdr:to>
    <xdr:cxnSp macro="">
      <xdr:nvCxnSpPr>
        <xdr:cNvPr id="710" name="直線コネクタ 709">
          <a:extLst>
            <a:ext uri="{FF2B5EF4-FFF2-40B4-BE49-F238E27FC236}">
              <a16:creationId xmlns:a16="http://schemas.microsoft.com/office/drawing/2014/main" id="{549FA093-A296-4695-8E32-E8B889A12CCE}"/>
            </a:ext>
          </a:extLst>
        </xdr:cNvPr>
        <xdr:cNvCxnSpPr/>
      </xdr:nvCxnSpPr>
      <xdr:spPr>
        <a:xfrm flipV="1">
          <a:off x="19545300" y="10553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63500</xdr:rowOff>
    </xdr:from>
    <xdr:to>
      <xdr:col>98</xdr:col>
      <xdr:colOff>38100</xdr:colOff>
      <xdr:row>61</xdr:row>
      <xdr:rowOff>165100</xdr:rowOff>
    </xdr:to>
    <xdr:sp macro="" textlink="">
      <xdr:nvSpPr>
        <xdr:cNvPr id="711" name="楕円 710">
          <a:extLst>
            <a:ext uri="{FF2B5EF4-FFF2-40B4-BE49-F238E27FC236}">
              <a16:creationId xmlns:a16="http://schemas.microsoft.com/office/drawing/2014/main" id="{BD1BB518-6FAD-461A-A24C-09DC2C6135AB}"/>
            </a:ext>
          </a:extLst>
        </xdr:cNvPr>
        <xdr:cNvSpPr/>
      </xdr:nvSpPr>
      <xdr:spPr>
        <a:xfrm>
          <a:off x="18605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106680</xdr:rowOff>
    </xdr:from>
    <xdr:to>
      <xdr:col>102</xdr:col>
      <xdr:colOff>114300</xdr:colOff>
      <xdr:row>61</xdr:row>
      <xdr:rowOff>114300</xdr:rowOff>
    </xdr:to>
    <xdr:cxnSp macro="">
      <xdr:nvCxnSpPr>
        <xdr:cNvPr id="712" name="直線コネクタ 711">
          <a:extLst>
            <a:ext uri="{FF2B5EF4-FFF2-40B4-BE49-F238E27FC236}">
              <a16:creationId xmlns:a16="http://schemas.microsoft.com/office/drawing/2014/main" id="{B11199BA-AF94-44D6-B049-C33BCDBFCE33}"/>
            </a:ext>
          </a:extLst>
        </xdr:cNvPr>
        <xdr:cNvCxnSpPr/>
      </xdr:nvCxnSpPr>
      <xdr:spPr>
        <a:xfrm flipV="1">
          <a:off x="18656300" y="10565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913E0B0C-E406-4F50-8ED5-2CBCB58CDC9C}"/>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9862D7F7-1AAB-4E9A-869D-6BAC9DF63204}"/>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B729B9B2-D230-440C-92DB-AAA8B4225839}"/>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02C613DE-6A50-47DE-8200-6D27CC6BD8EA}"/>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154957</xdr:rowOff>
    </xdr:from>
    <xdr:ext cx="469744" cy="259045"/>
    <xdr:sp macro="" textlink="">
      <xdr:nvSpPr>
        <xdr:cNvPr id="717" name="n_1mainValue【保健センター・保健所】&#10;一人当たり面積">
          <a:extLst>
            <a:ext uri="{FF2B5EF4-FFF2-40B4-BE49-F238E27FC236}">
              <a16:creationId xmlns:a16="http://schemas.microsoft.com/office/drawing/2014/main" id="{EF362CB2-BBB7-498F-876C-F47D0D667D16}"/>
            </a:ext>
          </a:extLst>
        </xdr:cNvPr>
        <xdr:cNvSpPr txBox="1"/>
      </xdr:nvSpPr>
      <xdr:spPr>
        <a:xfrm>
          <a:off x="210757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162577</xdr:rowOff>
    </xdr:from>
    <xdr:ext cx="469744" cy="259045"/>
    <xdr:sp macro="" textlink="">
      <xdr:nvSpPr>
        <xdr:cNvPr id="718" name="n_2mainValue【保健センター・保健所】&#10;一人当たり面積">
          <a:extLst>
            <a:ext uri="{FF2B5EF4-FFF2-40B4-BE49-F238E27FC236}">
              <a16:creationId xmlns:a16="http://schemas.microsoft.com/office/drawing/2014/main" id="{33598C82-207F-456B-8301-D6A38B69F2AD}"/>
            </a:ext>
          </a:extLst>
        </xdr:cNvPr>
        <xdr:cNvSpPr txBox="1"/>
      </xdr:nvSpPr>
      <xdr:spPr>
        <a:xfrm>
          <a:off x="20199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2557</xdr:rowOff>
    </xdr:from>
    <xdr:ext cx="469744" cy="259045"/>
    <xdr:sp macro="" textlink="">
      <xdr:nvSpPr>
        <xdr:cNvPr id="719" name="n_3mainValue【保健センター・保健所】&#10;一人当たり面積">
          <a:extLst>
            <a:ext uri="{FF2B5EF4-FFF2-40B4-BE49-F238E27FC236}">
              <a16:creationId xmlns:a16="http://schemas.microsoft.com/office/drawing/2014/main" id="{8F42FBAD-BD63-4694-88FC-E2F11F1A7F88}"/>
            </a:ext>
          </a:extLst>
        </xdr:cNvPr>
        <xdr:cNvSpPr txBox="1"/>
      </xdr:nvSpPr>
      <xdr:spPr>
        <a:xfrm>
          <a:off x="193104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720" name="n_4mainValue【保健センター・保健所】&#10;一人当たり面積">
          <a:extLst>
            <a:ext uri="{FF2B5EF4-FFF2-40B4-BE49-F238E27FC236}">
              <a16:creationId xmlns:a16="http://schemas.microsoft.com/office/drawing/2014/main" id="{F28F7ED8-1E46-4C66-8C5F-12D7172BC851}"/>
            </a:ext>
          </a:extLst>
        </xdr:cNvPr>
        <xdr:cNvSpPr txBox="1"/>
      </xdr:nvSpPr>
      <xdr:spPr>
        <a:xfrm>
          <a:off x="18421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7355943C-1346-4802-B273-40BD49751A8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5ECB5F61-0A39-47E8-AE1A-AFF44CFD8B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D790AF96-B264-4ABC-AA7B-A2BFF11DF6D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D9D6BB31-2FC6-4883-AB24-DA8B9714C18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8A449E56-F3A3-4F39-9D4C-78C03BB3D76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276E2399-6C20-4136-A998-900AC09FDEE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AE170E9A-CF16-48EF-B422-D638C1C7932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66EEF097-F769-4F1E-B6FF-8D2285CA4A1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3AF780E2-F313-42C1-A391-2DC795D986D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AEE64691-6179-429A-B69C-0615C996949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CBAC135E-BC49-48FB-895E-C7818B1C877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E9EEC6D9-A0F9-4AD7-B6AE-0F12EB05D07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045701D6-9FCC-4E62-80A4-AAF604FFAF0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3D4281F4-CEE2-4D30-846A-C6BB1728868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0208FAB2-4568-4D5D-A4DF-91A5DA4447D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9692E79F-765A-4048-B18D-AD15FD7361E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3395C80A-FA9F-42BB-88A2-840A4C23778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61BBBD68-05D4-4733-8A98-61E06D31546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9F5BCE5C-7686-401F-B7CA-44B59E99B93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1D30F064-CB2D-4F28-B3C5-BFABFDBF29C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10F6B8FF-3A43-4F61-8A7F-B98A5659D4B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31E0709A-58BE-497F-90E6-747EC422933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CD4B78DA-361A-4313-898F-A0063B5F467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1BB96A17-6B25-4BB9-9919-E9E8D25183A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50C769F1-3C75-4D9F-8C51-BE04D27809E3}"/>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65988A29-B84C-4C8F-97BE-FB19CEA0E2E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1442CCD7-8860-4D0D-9E8E-25497D2B23A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47135866-6884-4A46-980F-C61C7BDAF731}"/>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C01D15FF-39AF-4DE7-AA69-FABE03900ADC}"/>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85DEB8D6-05EC-46D2-B47D-B7CA4DD87EA0}"/>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13E0B816-7418-4202-979E-E7826358EB28}"/>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51521944-9E6B-4FBE-AE29-7D96B37DF8C9}"/>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0CABEFA9-FEE1-4BD9-BBF1-68602ABA0BAD}"/>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04C2846A-3236-4062-BBE3-C6A65F0CCF25}"/>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BC37E831-E9FA-4D3C-9D14-710FE4447E7C}"/>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F964485E-947C-4AD1-A00F-992F0FBF94F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A8E60C72-1282-45F9-B626-18EB43F6559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6A04E37D-A093-48D4-8A29-9C3A211189C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4E41883E-4A47-4890-9CA4-CED89C3A52B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6DA15ED6-E8A3-4974-8CC8-F68BC87EFC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761" name="楕円 760">
          <a:extLst>
            <a:ext uri="{FF2B5EF4-FFF2-40B4-BE49-F238E27FC236}">
              <a16:creationId xmlns:a16="http://schemas.microsoft.com/office/drawing/2014/main" id="{EBD514F3-8AF1-4557-B667-54993D51CD0D}"/>
            </a:ext>
          </a:extLst>
        </xdr:cNvPr>
        <xdr:cNvSpPr/>
      </xdr:nvSpPr>
      <xdr:spPr>
        <a:xfrm>
          <a:off x="162687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74313</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8902367D-965C-4E0B-A961-9EB2AF761EB6}"/>
            </a:ext>
          </a:extLst>
        </xdr:cNvPr>
        <xdr:cNvSpPr txBox="1"/>
      </xdr:nvSpPr>
      <xdr:spPr>
        <a:xfrm>
          <a:off x="16357600"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126364</xdr:rowOff>
    </xdr:from>
    <xdr:to>
      <xdr:col>81</xdr:col>
      <xdr:colOff>101600</xdr:colOff>
      <xdr:row>83</xdr:row>
      <xdr:rowOff>56514</xdr:rowOff>
    </xdr:to>
    <xdr:sp macro="" textlink="">
      <xdr:nvSpPr>
        <xdr:cNvPr id="763" name="楕円 762">
          <a:extLst>
            <a:ext uri="{FF2B5EF4-FFF2-40B4-BE49-F238E27FC236}">
              <a16:creationId xmlns:a16="http://schemas.microsoft.com/office/drawing/2014/main" id="{D58F48D5-8FAE-4C22-9D7D-56A148923312}"/>
            </a:ext>
          </a:extLst>
        </xdr:cNvPr>
        <xdr:cNvSpPr/>
      </xdr:nvSpPr>
      <xdr:spPr>
        <a:xfrm>
          <a:off x="15430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146686</xdr:rowOff>
    </xdr:from>
    <xdr:to>
      <xdr:col>85</xdr:col>
      <xdr:colOff>127000</xdr:colOff>
      <xdr:row>83</xdr:row>
      <xdr:rowOff>5714</xdr:rowOff>
    </xdr:to>
    <xdr:cxnSp macro="">
      <xdr:nvCxnSpPr>
        <xdr:cNvPr id="764" name="直線コネクタ 763">
          <a:extLst>
            <a:ext uri="{FF2B5EF4-FFF2-40B4-BE49-F238E27FC236}">
              <a16:creationId xmlns:a16="http://schemas.microsoft.com/office/drawing/2014/main" id="{BB899A35-8531-4C5B-93AC-0CCDE6139D32}"/>
            </a:ext>
          </a:extLst>
        </xdr:cNvPr>
        <xdr:cNvCxnSpPr/>
      </xdr:nvCxnSpPr>
      <xdr:spPr>
        <a:xfrm flipV="1">
          <a:off x="15481300" y="1420558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149225</xdr:rowOff>
    </xdr:from>
    <xdr:to>
      <xdr:col>76</xdr:col>
      <xdr:colOff>165100</xdr:colOff>
      <xdr:row>83</xdr:row>
      <xdr:rowOff>79375</xdr:rowOff>
    </xdr:to>
    <xdr:sp macro="" textlink="">
      <xdr:nvSpPr>
        <xdr:cNvPr id="765" name="楕円 764">
          <a:extLst>
            <a:ext uri="{FF2B5EF4-FFF2-40B4-BE49-F238E27FC236}">
              <a16:creationId xmlns:a16="http://schemas.microsoft.com/office/drawing/2014/main" id="{38E1F181-A0D6-44A3-A78F-B1EF3E8206ED}"/>
            </a:ext>
          </a:extLst>
        </xdr:cNvPr>
        <xdr:cNvSpPr/>
      </xdr:nvSpPr>
      <xdr:spPr>
        <a:xfrm>
          <a:off x="14541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5714</xdr:rowOff>
    </xdr:from>
    <xdr:to>
      <xdr:col>81</xdr:col>
      <xdr:colOff>50800</xdr:colOff>
      <xdr:row>83</xdr:row>
      <xdr:rowOff>28575</xdr:rowOff>
    </xdr:to>
    <xdr:cxnSp macro="">
      <xdr:nvCxnSpPr>
        <xdr:cNvPr id="766" name="直線コネクタ 765">
          <a:extLst>
            <a:ext uri="{FF2B5EF4-FFF2-40B4-BE49-F238E27FC236}">
              <a16:creationId xmlns:a16="http://schemas.microsoft.com/office/drawing/2014/main" id="{9683D2C3-4F65-48E7-8452-702A6B7FD2D1}"/>
            </a:ext>
          </a:extLst>
        </xdr:cNvPr>
        <xdr:cNvCxnSpPr/>
      </xdr:nvCxnSpPr>
      <xdr:spPr>
        <a:xfrm flipV="1">
          <a:off x="14592300" y="142360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21589</xdr:rowOff>
    </xdr:from>
    <xdr:to>
      <xdr:col>72</xdr:col>
      <xdr:colOff>38100</xdr:colOff>
      <xdr:row>83</xdr:row>
      <xdr:rowOff>123189</xdr:rowOff>
    </xdr:to>
    <xdr:sp macro="" textlink="">
      <xdr:nvSpPr>
        <xdr:cNvPr id="767" name="楕円 766">
          <a:extLst>
            <a:ext uri="{FF2B5EF4-FFF2-40B4-BE49-F238E27FC236}">
              <a16:creationId xmlns:a16="http://schemas.microsoft.com/office/drawing/2014/main" id="{BCA3CECC-446B-4D08-8E27-DC6C3DCCFE97}"/>
            </a:ext>
          </a:extLst>
        </xdr:cNvPr>
        <xdr:cNvSpPr/>
      </xdr:nvSpPr>
      <xdr:spPr>
        <a:xfrm>
          <a:off x="1365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28575</xdr:rowOff>
    </xdr:from>
    <xdr:to>
      <xdr:col>76</xdr:col>
      <xdr:colOff>114300</xdr:colOff>
      <xdr:row>83</xdr:row>
      <xdr:rowOff>72389</xdr:rowOff>
    </xdr:to>
    <xdr:cxnSp macro="">
      <xdr:nvCxnSpPr>
        <xdr:cNvPr id="768" name="直線コネクタ 767">
          <a:extLst>
            <a:ext uri="{FF2B5EF4-FFF2-40B4-BE49-F238E27FC236}">
              <a16:creationId xmlns:a16="http://schemas.microsoft.com/office/drawing/2014/main" id="{707EFD23-3617-4D09-974D-3C8BDAC27FED}"/>
            </a:ext>
          </a:extLst>
        </xdr:cNvPr>
        <xdr:cNvCxnSpPr/>
      </xdr:nvCxnSpPr>
      <xdr:spPr>
        <a:xfrm flipV="1">
          <a:off x="13703300" y="142589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76836</xdr:rowOff>
    </xdr:from>
    <xdr:to>
      <xdr:col>67</xdr:col>
      <xdr:colOff>101600</xdr:colOff>
      <xdr:row>84</xdr:row>
      <xdr:rowOff>6986</xdr:rowOff>
    </xdr:to>
    <xdr:sp macro="" textlink="">
      <xdr:nvSpPr>
        <xdr:cNvPr id="769" name="楕円 768">
          <a:extLst>
            <a:ext uri="{FF2B5EF4-FFF2-40B4-BE49-F238E27FC236}">
              <a16:creationId xmlns:a16="http://schemas.microsoft.com/office/drawing/2014/main" id="{68C8120E-39BB-4B4E-B2FF-6C76EB32C63F}"/>
            </a:ext>
          </a:extLst>
        </xdr:cNvPr>
        <xdr:cNvSpPr/>
      </xdr:nvSpPr>
      <xdr:spPr>
        <a:xfrm>
          <a:off x="12763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72389</xdr:rowOff>
    </xdr:from>
    <xdr:to>
      <xdr:col>71</xdr:col>
      <xdr:colOff>177800</xdr:colOff>
      <xdr:row>83</xdr:row>
      <xdr:rowOff>127636</xdr:rowOff>
    </xdr:to>
    <xdr:cxnSp macro="">
      <xdr:nvCxnSpPr>
        <xdr:cNvPr id="770" name="直線コネクタ 769">
          <a:extLst>
            <a:ext uri="{FF2B5EF4-FFF2-40B4-BE49-F238E27FC236}">
              <a16:creationId xmlns:a16="http://schemas.microsoft.com/office/drawing/2014/main" id="{D038FBF0-B40C-42D3-89E4-4E0172A65490}"/>
            </a:ext>
          </a:extLst>
        </xdr:cNvPr>
        <xdr:cNvCxnSpPr/>
      </xdr:nvCxnSpPr>
      <xdr:spPr>
        <a:xfrm flipV="1">
          <a:off x="12814300" y="1430273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56A6E668-D85F-43D5-8F22-111238DFBD3D}"/>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a:extLst>
            <a:ext uri="{FF2B5EF4-FFF2-40B4-BE49-F238E27FC236}">
              <a16:creationId xmlns:a16="http://schemas.microsoft.com/office/drawing/2014/main" id="{C0756B59-0AC9-4587-97F5-7BF4B6DEA5C7}"/>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a:extLst>
            <a:ext uri="{FF2B5EF4-FFF2-40B4-BE49-F238E27FC236}">
              <a16:creationId xmlns:a16="http://schemas.microsoft.com/office/drawing/2014/main" id="{A7D41921-C79A-4EDA-A945-275CFDCAB048}"/>
            </a:ext>
          </a:extLst>
        </xdr:cNvPr>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D23694F0-E43F-4E48-9BBC-BDD98FA38F9A}"/>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47641</xdr:rowOff>
    </xdr:from>
    <xdr:ext cx="405111" cy="259045"/>
    <xdr:sp macro="" textlink="">
      <xdr:nvSpPr>
        <xdr:cNvPr id="775" name="n_1mainValue【消防施設】&#10;有形固定資産減価償却率">
          <a:extLst>
            <a:ext uri="{FF2B5EF4-FFF2-40B4-BE49-F238E27FC236}">
              <a16:creationId xmlns:a16="http://schemas.microsoft.com/office/drawing/2014/main" id="{70DE8B01-A976-4D77-90F6-CCF772F4255B}"/>
            </a:ext>
          </a:extLst>
        </xdr:cNvPr>
        <xdr:cNvSpPr txBox="1"/>
      </xdr:nvSpPr>
      <xdr:spPr>
        <a:xfrm>
          <a:off x="15266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70502</xdr:rowOff>
    </xdr:from>
    <xdr:ext cx="405111" cy="259045"/>
    <xdr:sp macro="" textlink="">
      <xdr:nvSpPr>
        <xdr:cNvPr id="776" name="n_2mainValue【消防施設】&#10;有形固定資産減価償却率">
          <a:extLst>
            <a:ext uri="{FF2B5EF4-FFF2-40B4-BE49-F238E27FC236}">
              <a16:creationId xmlns:a16="http://schemas.microsoft.com/office/drawing/2014/main" id="{CCECBF92-DCA2-4E9A-B6FC-64607B55AF96}"/>
            </a:ext>
          </a:extLst>
        </xdr:cNvPr>
        <xdr:cNvSpPr txBox="1"/>
      </xdr:nvSpPr>
      <xdr:spPr>
        <a:xfrm>
          <a:off x="14389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777" name="n_3mainValue【消防施設】&#10;有形固定資産減価償却率">
          <a:extLst>
            <a:ext uri="{FF2B5EF4-FFF2-40B4-BE49-F238E27FC236}">
              <a16:creationId xmlns:a16="http://schemas.microsoft.com/office/drawing/2014/main" id="{70C21ED2-17D5-4600-85D4-E902C71AEFA4}"/>
            </a:ext>
          </a:extLst>
        </xdr:cNvPr>
        <xdr:cNvSpPr txBox="1"/>
      </xdr:nvSpPr>
      <xdr:spPr>
        <a:xfrm>
          <a:off x="13500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169563</xdr:rowOff>
    </xdr:from>
    <xdr:ext cx="405111" cy="259045"/>
    <xdr:sp macro="" textlink="">
      <xdr:nvSpPr>
        <xdr:cNvPr id="778" name="n_4mainValue【消防施設】&#10;有形固定資産減価償却率">
          <a:extLst>
            <a:ext uri="{FF2B5EF4-FFF2-40B4-BE49-F238E27FC236}">
              <a16:creationId xmlns:a16="http://schemas.microsoft.com/office/drawing/2014/main" id="{8ED92F3D-301C-4855-ACD2-44A4A391D21D}"/>
            </a:ext>
          </a:extLst>
        </xdr:cNvPr>
        <xdr:cNvSpPr txBox="1"/>
      </xdr:nvSpPr>
      <xdr:spPr>
        <a:xfrm>
          <a:off x="12611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1A79829A-F4C6-4EDA-B28A-E0FEA237320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5D0996E7-510D-4B08-A099-AD111902290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4EE6E52F-9358-465C-B47D-2F144BC7A45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67DD3CD5-DF07-405D-B3BA-DB0962AC95D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9A4AF2A5-9438-4FA1-826F-70BBCF66982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CF2621E2-8F10-44AD-BBBE-4DC300EECE6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809830D7-3DF3-43D6-9185-C8BB70EB06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B2F19811-06C7-4325-8C65-9C92B1DDAFF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2DC8FDF8-4BB8-47F1-A460-1F19482D3F0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52C4E4C4-2F25-48E2-B81D-94C86B6E38B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E353B5F4-BB08-423A-98DA-B6E565FB98F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B4316C07-6535-4DFD-8646-736EE09F177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EE506630-9C45-478A-9A33-BCE6F14A09C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5646FE59-C6B0-4554-8172-7512517828F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8076834B-487F-4468-A93E-68520FB9791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E989A033-4CA7-49B0-9035-361C3692230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1DACDE29-E818-49F3-9963-B12B16D17EC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5B65FFDD-D026-47E1-915C-BCF0CA72CF4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9444C422-E350-46D8-8B0B-0C8E780406F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BAC62FFA-1F19-4A72-957F-0AA1D105294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C5F17A61-4848-406F-859C-379B11525A9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237E42BD-E8EB-4ACC-8AA8-D384ECC3D79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E9BCF3C4-3C7F-4D6D-8E91-E39E62788D3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CA5AAE6A-4279-4055-A86D-B0FD3530124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E3F844B6-E4BD-4302-8A60-A8BE79134A9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C1253D69-6AA6-4B03-A5CE-2949EB45E03E}"/>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ED86EFAF-3D73-401E-9CB4-2734118B16A4}"/>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13C90404-30A9-476E-A838-6F40D0D5930D}"/>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41ADE673-46B1-4916-9F0B-617E80DE4334}"/>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F31FC638-B2CC-453F-9457-189E54D6AA84}"/>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8EA8C273-AAA9-4766-89C6-933C8F7CC399}"/>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E8FE4D27-5FA4-4DCA-B685-F1856141BAE5}"/>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85AFDB40-5B41-40B4-95CB-01E91FE49196}"/>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79188EBB-2068-47D5-BCE6-D5537A849243}"/>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E95A6C7A-50D5-46F7-9752-05D3DBDFC73C}"/>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261B85AD-9508-46C5-8D5C-6BAE3195739E}"/>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1F560B9-DCE2-4B04-9BA2-6169C55E6D0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3302FDC-9BD2-4E0E-9F31-15DA3EC2E17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66F0997-5DA5-458E-9EAF-1D01A03E6B4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42F0ECA-D558-44EA-B826-B0431A7DF69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D1E8121-2221-444C-9935-12E8A4E0AB2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3629</xdr:rowOff>
    </xdr:from>
    <xdr:to>
      <xdr:col>116</xdr:col>
      <xdr:colOff>114300</xdr:colOff>
      <xdr:row>86</xdr:row>
      <xdr:rowOff>105229</xdr:rowOff>
    </xdr:to>
    <xdr:sp macro="" textlink="">
      <xdr:nvSpPr>
        <xdr:cNvPr id="820" name="楕円 819">
          <a:extLst>
            <a:ext uri="{FF2B5EF4-FFF2-40B4-BE49-F238E27FC236}">
              <a16:creationId xmlns:a16="http://schemas.microsoft.com/office/drawing/2014/main" id="{A17BCB22-8B53-4931-A834-5FE0B7D71B16}"/>
            </a:ext>
          </a:extLst>
        </xdr:cNvPr>
        <xdr:cNvSpPr/>
      </xdr:nvSpPr>
      <xdr:spPr>
        <a:xfrm>
          <a:off x="221107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90006</xdr:rowOff>
    </xdr:from>
    <xdr:ext cx="469744" cy="259045"/>
    <xdr:sp macro="" textlink="">
      <xdr:nvSpPr>
        <xdr:cNvPr id="821" name="【消防施設】&#10;一人当たり面積該当値テキスト">
          <a:extLst>
            <a:ext uri="{FF2B5EF4-FFF2-40B4-BE49-F238E27FC236}">
              <a16:creationId xmlns:a16="http://schemas.microsoft.com/office/drawing/2014/main" id="{8171B54A-7C5B-440A-A054-7DDF41157872}"/>
            </a:ext>
          </a:extLst>
        </xdr:cNvPr>
        <xdr:cNvSpPr txBox="1"/>
      </xdr:nvSpPr>
      <xdr:spPr>
        <a:xfrm>
          <a:off x="22199600" y="1466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11793</xdr:rowOff>
    </xdr:from>
    <xdr:to>
      <xdr:col>112</xdr:col>
      <xdr:colOff>38100</xdr:colOff>
      <xdr:row>86</xdr:row>
      <xdr:rowOff>113393</xdr:rowOff>
    </xdr:to>
    <xdr:sp macro="" textlink="">
      <xdr:nvSpPr>
        <xdr:cNvPr id="822" name="楕円 821">
          <a:extLst>
            <a:ext uri="{FF2B5EF4-FFF2-40B4-BE49-F238E27FC236}">
              <a16:creationId xmlns:a16="http://schemas.microsoft.com/office/drawing/2014/main" id="{D469E039-A8E1-4C9C-A5F6-27D222E87CBB}"/>
            </a:ext>
          </a:extLst>
        </xdr:cNvPr>
        <xdr:cNvSpPr/>
      </xdr:nvSpPr>
      <xdr:spPr>
        <a:xfrm>
          <a:off x="21272500" y="147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54429</xdr:rowOff>
    </xdr:from>
    <xdr:to>
      <xdr:col>116</xdr:col>
      <xdr:colOff>63500</xdr:colOff>
      <xdr:row>86</xdr:row>
      <xdr:rowOff>62593</xdr:rowOff>
    </xdr:to>
    <xdr:cxnSp macro="">
      <xdr:nvCxnSpPr>
        <xdr:cNvPr id="823" name="直線コネクタ 822">
          <a:extLst>
            <a:ext uri="{FF2B5EF4-FFF2-40B4-BE49-F238E27FC236}">
              <a16:creationId xmlns:a16="http://schemas.microsoft.com/office/drawing/2014/main" id="{F9625A0F-DB42-4349-B2EA-0B988D996974}"/>
            </a:ext>
          </a:extLst>
        </xdr:cNvPr>
        <xdr:cNvCxnSpPr/>
      </xdr:nvCxnSpPr>
      <xdr:spPr>
        <a:xfrm flipV="1">
          <a:off x="21323300" y="1479912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15058</xdr:rowOff>
    </xdr:from>
    <xdr:to>
      <xdr:col>107</xdr:col>
      <xdr:colOff>101600</xdr:colOff>
      <xdr:row>86</xdr:row>
      <xdr:rowOff>116658</xdr:rowOff>
    </xdr:to>
    <xdr:sp macro="" textlink="">
      <xdr:nvSpPr>
        <xdr:cNvPr id="824" name="楕円 823">
          <a:extLst>
            <a:ext uri="{FF2B5EF4-FFF2-40B4-BE49-F238E27FC236}">
              <a16:creationId xmlns:a16="http://schemas.microsoft.com/office/drawing/2014/main" id="{D41CC97E-DDDD-4C9A-8908-D7067766914E}"/>
            </a:ext>
          </a:extLst>
        </xdr:cNvPr>
        <xdr:cNvSpPr/>
      </xdr:nvSpPr>
      <xdr:spPr>
        <a:xfrm>
          <a:off x="20383500" y="147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62593</xdr:rowOff>
    </xdr:from>
    <xdr:to>
      <xdr:col>111</xdr:col>
      <xdr:colOff>177800</xdr:colOff>
      <xdr:row>86</xdr:row>
      <xdr:rowOff>65858</xdr:rowOff>
    </xdr:to>
    <xdr:cxnSp macro="">
      <xdr:nvCxnSpPr>
        <xdr:cNvPr id="825" name="直線コネクタ 824">
          <a:extLst>
            <a:ext uri="{FF2B5EF4-FFF2-40B4-BE49-F238E27FC236}">
              <a16:creationId xmlns:a16="http://schemas.microsoft.com/office/drawing/2014/main" id="{4C156F0E-B7DD-4787-AAF6-F22010E75FB9}"/>
            </a:ext>
          </a:extLst>
        </xdr:cNvPr>
        <xdr:cNvCxnSpPr/>
      </xdr:nvCxnSpPr>
      <xdr:spPr>
        <a:xfrm flipV="1">
          <a:off x="20434300" y="1480729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15058</xdr:rowOff>
    </xdr:from>
    <xdr:to>
      <xdr:col>102</xdr:col>
      <xdr:colOff>165100</xdr:colOff>
      <xdr:row>86</xdr:row>
      <xdr:rowOff>116658</xdr:rowOff>
    </xdr:to>
    <xdr:sp macro="" textlink="">
      <xdr:nvSpPr>
        <xdr:cNvPr id="826" name="楕円 825">
          <a:extLst>
            <a:ext uri="{FF2B5EF4-FFF2-40B4-BE49-F238E27FC236}">
              <a16:creationId xmlns:a16="http://schemas.microsoft.com/office/drawing/2014/main" id="{D9754F19-BDCC-4593-9897-0B49B3188E28}"/>
            </a:ext>
          </a:extLst>
        </xdr:cNvPr>
        <xdr:cNvSpPr/>
      </xdr:nvSpPr>
      <xdr:spPr>
        <a:xfrm>
          <a:off x="19494500" y="147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65858</xdr:rowOff>
    </xdr:from>
    <xdr:to>
      <xdr:col>107</xdr:col>
      <xdr:colOff>50800</xdr:colOff>
      <xdr:row>86</xdr:row>
      <xdr:rowOff>65858</xdr:rowOff>
    </xdr:to>
    <xdr:cxnSp macro="">
      <xdr:nvCxnSpPr>
        <xdr:cNvPr id="827" name="直線コネクタ 826">
          <a:extLst>
            <a:ext uri="{FF2B5EF4-FFF2-40B4-BE49-F238E27FC236}">
              <a16:creationId xmlns:a16="http://schemas.microsoft.com/office/drawing/2014/main" id="{45F27B10-9155-457F-BE4D-65344DD1405A}"/>
            </a:ext>
          </a:extLst>
        </xdr:cNvPr>
        <xdr:cNvCxnSpPr/>
      </xdr:nvCxnSpPr>
      <xdr:spPr>
        <a:xfrm>
          <a:off x="19545300" y="148105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8" name="楕円 827">
          <a:extLst>
            <a:ext uri="{FF2B5EF4-FFF2-40B4-BE49-F238E27FC236}">
              <a16:creationId xmlns:a16="http://schemas.microsoft.com/office/drawing/2014/main" id="{41D187F6-EF5A-48FF-961D-8A8792CBE6BF}"/>
            </a:ext>
          </a:extLst>
        </xdr:cNvPr>
        <xdr:cNvSpPr/>
      </xdr:nvSpPr>
      <xdr:spPr>
        <a:xfrm>
          <a:off x="18605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65858</xdr:rowOff>
    </xdr:from>
    <xdr:to>
      <xdr:col>102</xdr:col>
      <xdr:colOff>114300</xdr:colOff>
      <xdr:row>86</xdr:row>
      <xdr:rowOff>70757</xdr:rowOff>
    </xdr:to>
    <xdr:cxnSp macro="">
      <xdr:nvCxnSpPr>
        <xdr:cNvPr id="829" name="直線コネクタ 828">
          <a:extLst>
            <a:ext uri="{FF2B5EF4-FFF2-40B4-BE49-F238E27FC236}">
              <a16:creationId xmlns:a16="http://schemas.microsoft.com/office/drawing/2014/main" id="{E573DFD3-AC55-462E-B044-F9DE971215BD}"/>
            </a:ext>
          </a:extLst>
        </xdr:cNvPr>
        <xdr:cNvCxnSpPr/>
      </xdr:nvCxnSpPr>
      <xdr:spPr>
        <a:xfrm flipV="1">
          <a:off x="18656300" y="1481055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a:extLst>
            <a:ext uri="{FF2B5EF4-FFF2-40B4-BE49-F238E27FC236}">
              <a16:creationId xmlns:a16="http://schemas.microsoft.com/office/drawing/2014/main" id="{69D9D41B-88C4-411C-AEB6-8D1033E425FA}"/>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4ED78E68-3A4C-41A3-B346-3DA0FE420D10}"/>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32" name="n_3aveValue【消防施設】&#10;一人当たり面積">
          <a:extLst>
            <a:ext uri="{FF2B5EF4-FFF2-40B4-BE49-F238E27FC236}">
              <a16:creationId xmlns:a16="http://schemas.microsoft.com/office/drawing/2014/main" id="{05963862-F965-43E9-978C-587F4308DFC7}"/>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33" name="n_4aveValue【消防施設】&#10;一人当たり面積">
          <a:extLst>
            <a:ext uri="{FF2B5EF4-FFF2-40B4-BE49-F238E27FC236}">
              <a16:creationId xmlns:a16="http://schemas.microsoft.com/office/drawing/2014/main" id="{07F5DDC4-32A2-4391-8D2C-3CF80F8365B4}"/>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104520</xdr:rowOff>
    </xdr:from>
    <xdr:ext cx="469744" cy="259045"/>
    <xdr:sp macro="" textlink="">
      <xdr:nvSpPr>
        <xdr:cNvPr id="834" name="n_1mainValue【消防施設】&#10;一人当たり面積">
          <a:extLst>
            <a:ext uri="{FF2B5EF4-FFF2-40B4-BE49-F238E27FC236}">
              <a16:creationId xmlns:a16="http://schemas.microsoft.com/office/drawing/2014/main" id="{8DFC23F9-E495-41A3-B712-C56E3B7E3E0A}"/>
            </a:ext>
          </a:extLst>
        </xdr:cNvPr>
        <xdr:cNvSpPr txBox="1"/>
      </xdr:nvSpPr>
      <xdr:spPr>
        <a:xfrm>
          <a:off x="21075727" y="1484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107785</xdr:rowOff>
    </xdr:from>
    <xdr:ext cx="469744" cy="259045"/>
    <xdr:sp macro="" textlink="">
      <xdr:nvSpPr>
        <xdr:cNvPr id="835" name="n_2mainValue【消防施設】&#10;一人当たり面積">
          <a:extLst>
            <a:ext uri="{FF2B5EF4-FFF2-40B4-BE49-F238E27FC236}">
              <a16:creationId xmlns:a16="http://schemas.microsoft.com/office/drawing/2014/main" id="{EC67C850-A0C4-4FD6-99E7-DE2D9B1E4876}"/>
            </a:ext>
          </a:extLst>
        </xdr:cNvPr>
        <xdr:cNvSpPr txBox="1"/>
      </xdr:nvSpPr>
      <xdr:spPr>
        <a:xfrm>
          <a:off x="20199427" y="1485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107785</xdr:rowOff>
    </xdr:from>
    <xdr:ext cx="469744" cy="259045"/>
    <xdr:sp macro="" textlink="">
      <xdr:nvSpPr>
        <xdr:cNvPr id="836" name="n_3mainValue【消防施設】&#10;一人当たり面積">
          <a:extLst>
            <a:ext uri="{FF2B5EF4-FFF2-40B4-BE49-F238E27FC236}">
              <a16:creationId xmlns:a16="http://schemas.microsoft.com/office/drawing/2014/main" id="{BEE3A960-AFAD-4C88-91A1-7519DB016D0D}"/>
            </a:ext>
          </a:extLst>
        </xdr:cNvPr>
        <xdr:cNvSpPr txBox="1"/>
      </xdr:nvSpPr>
      <xdr:spPr>
        <a:xfrm>
          <a:off x="19310427" y="1485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837" name="n_4mainValue【消防施設】&#10;一人当たり面積">
          <a:extLst>
            <a:ext uri="{FF2B5EF4-FFF2-40B4-BE49-F238E27FC236}">
              <a16:creationId xmlns:a16="http://schemas.microsoft.com/office/drawing/2014/main" id="{8014DC8C-AE5C-431F-9092-CC98ACB51608}"/>
            </a:ext>
          </a:extLst>
        </xdr:cNvPr>
        <xdr:cNvSpPr txBox="1"/>
      </xdr:nvSpPr>
      <xdr:spPr>
        <a:xfrm>
          <a:off x="18421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F55DE503-ADD3-414B-91B5-1AF53EFC96A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5D052EB4-CCF2-4AC7-A3B3-82E9E12CA17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A01783A3-BD7A-427C-9BF3-FD0CB04F15F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8FAF26CD-4F5E-416B-BECC-711F39CC9CF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82731223-47D8-4156-B362-D1E089F25A8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C6CC0D5D-4CB9-4243-9344-0C1ADF4535D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E0177164-1E2B-4CB6-9E4C-46D2253BF73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1C83F0D8-ED27-44A6-9B9D-F5AF93FF645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3619ABE8-BC07-4AE5-A01D-F66D7AE8A29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DF5B7068-FBE1-47BE-8667-7632264526A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AC9823A2-51C6-4E8B-BE47-5D5E0B655F5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40ED7F89-09AC-4A63-A915-E655FD0D68B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4E8F0A4F-7E93-4514-9A08-05F4CBA2342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E7CE1B3C-E406-4ABA-8DE8-DBB88ACC9C5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4A756D46-A480-4398-B0EE-DFA6DB5B1CA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B46BCAE1-8CAB-46EB-A5F2-8034F420CA6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4A5C08B3-7743-42FC-B605-3D673E59C6C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48106710-7C86-485E-9AE2-48F921D6663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2CCED67F-87A0-4A0A-8CED-4E25413658A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DB16E9A8-B934-4B35-AAA9-E320D9CB030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D42C2FC7-796E-461E-A5F4-8B6594B90CE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4D26ECE0-F9FB-453D-97A5-E8CD52384CD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BFEC4B6F-6A77-4D55-8B5B-E90B7CB7CC4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05C3BE65-5BEE-4170-B1D8-086FC909433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DAFA68B9-0751-4242-8574-774E0DC61E29}"/>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D4C385D9-04D5-45EE-96DF-BFC87BCF45B7}"/>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9A9ACCA1-43BC-4E56-A343-948084BFEA3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DB67D071-BF0D-4E98-98D6-AF61C641E903}"/>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FE5C9296-C4EA-4D5A-B13E-EC1E984FDF74}"/>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DB412A3F-C0FA-4EC9-8AF9-7939E222B5E1}"/>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B470D721-8CE4-43B5-BEB0-A4D8CD9003AB}"/>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7CFFA3C4-CB9C-4D4C-A47B-27812F61582F}"/>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7DD7A738-F4B9-44E1-854F-F2BC7DE8CCE2}"/>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77ED684B-69FF-4F75-8E13-C39A10055066}"/>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5CB6033B-2F81-429C-B81B-05C41838D8D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E1A53929-575E-4098-8175-A7C7FB338E0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EAE535DE-0B29-48D7-83B9-BAB532B09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DAB52F1-1859-4ABF-8064-CDFE76FE48B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FD6F7DE8-EAFA-48AF-B577-81D5648AD9D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120650</xdr:rowOff>
    </xdr:from>
    <xdr:to>
      <xdr:col>85</xdr:col>
      <xdr:colOff>177800</xdr:colOff>
      <xdr:row>104</xdr:row>
      <xdr:rowOff>50800</xdr:rowOff>
    </xdr:to>
    <xdr:sp macro="" textlink="">
      <xdr:nvSpPr>
        <xdr:cNvPr id="877" name="楕円 876">
          <a:extLst>
            <a:ext uri="{FF2B5EF4-FFF2-40B4-BE49-F238E27FC236}">
              <a16:creationId xmlns:a16="http://schemas.microsoft.com/office/drawing/2014/main" id="{74C48FFE-4B2A-4B98-8210-D6A271208BD5}"/>
            </a:ext>
          </a:extLst>
        </xdr:cNvPr>
        <xdr:cNvSpPr/>
      </xdr:nvSpPr>
      <xdr:spPr>
        <a:xfrm>
          <a:off x="16268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99077</xdr:rowOff>
    </xdr:from>
    <xdr:ext cx="405111" cy="259045"/>
    <xdr:sp macro="" textlink="">
      <xdr:nvSpPr>
        <xdr:cNvPr id="878" name="【庁舎】&#10;有形固定資産減価償却率該当値テキスト">
          <a:extLst>
            <a:ext uri="{FF2B5EF4-FFF2-40B4-BE49-F238E27FC236}">
              <a16:creationId xmlns:a16="http://schemas.microsoft.com/office/drawing/2014/main" id="{42551A67-7968-4A3B-9008-AD0C552C4296}"/>
            </a:ext>
          </a:extLst>
        </xdr:cNvPr>
        <xdr:cNvSpPr txBox="1"/>
      </xdr:nvSpPr>
      <xdr:spPr>
        <a:xfrm>
          <a:off x="16357600"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74930</xdr:rowOff>
    </xdr:from>
    <xdr:to>
      <xdr:col>81</xdr:col>
      <xdr:colOff>101600</xdr:colOff>
      <xdr:row>104</xdr:row>
      <xdr:rowOff>5080</xdr:rowOff>
    </xdr:to>
    <xdr:sp macro="" textlink="">
      <xdr:nvSpPr>
        <xdr:cNvPr id="879" name="楕円 878">
          <a:extLst>
            <a:ext uri="{FF2B5EF4-FFF2-40B4-BE49-F238E27FC236}">
              <a16:creationId xmlns:a16="http://schemas.microsoft.com/office/drawing/2014/main" id="{E5339006-8E0A-4A95-935D-442E49AE466F}"/>
            </a:ext>
          </a:extLst>
        </xdr:cNvPr>
        <xdr:cNvSpPr/>
      </xdr:nvSpPr>
      <xdr:spPr>
        <a:xfrm>
          <a:off x="15430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125730</xdr:rowOff>
    </xdr:from>
    <xdr:to>
      <xdr:col>85</xdr:col>
      <xdr:colOff>127000</xdr:colOff>
      <xdr:row>104</xdr:row>
      <xdr:rowOff>0</xdr:rowOff>
    </xdr:to>
    <xdr:cxnSp macro="">
      <xdr:nvCxnSpPr>
        <xdr:cNvPr id="880" name="直線コネクタ 879">
          <a:extLst>
            <a:ext uri="{FF2B5EF4-FFF2-40B4-BE49-F238E27FC236}">
              <a16:creationId xmlns:a16="http://schemas.microsoft.com/office/drawing/2014/main" id="{96905B32-0366-4109-BE84-D5E8D4027011}"/>
            </a:ext>
          </a:extLst>
        </xdr:cNvPr>
        <xdr:cNvCxnSpPr/>
      </xdr:nvCxnSpPr>
      <xdr:spPr>
        <a:xfrm>
          <a:off x="15481300" y="17785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33020</xdr:rowOff>
    </xdr:from>
    <xdr:to>
      <xdr:col>76</xdr:col>
      <xdr:colOff>165100</xdr:colOff>
      <xdr:row>103</xdr:row>
      <xdr:rowOff>134620</xdr:rowOff>
    </xdr:to>
    <xdr:sp macro="" textlink="">
      <xdr:nvSpPr>
        <xdr:cNvPr id="881" name="楕円 880">
          <a:extLst>
            <a:ext uri="{FF2B5EF4-FFF2-40B4-BE49-F238E27FC236}">
              <a16:creationId xmlns:a16="http://schemas.microsoft.com/office/drawing/2014/main" id="{E9D80D74-5885-400B-B54E-6F72DBBB1D80}"/>
            </a:ext>
          </a:extLst>
        </xdr:cNvPr>
        <xdr:cNvSpPr/>
      </xdr:nvSpPr>
      <xdr:spPr>
        <a:xfrm>
          <a:off x="14541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83820</xdr:rowOff>
    </xdr:from>
    <xdr:to>
      <xdr:col>81</xdr:col>
      <xdr:colOff>50800</xdr:colOff>
      <xdr:row>103</xdr:row>
      <xdr:rowOff>125730</xdr:rowOff>
    </xdr:to>
    <xdr:cxnSp macro="">
      <xdr:nvCxnSpPr>
        <xdr:cNvPr id="882" name="直線コネクタ 881">
          <a:extLst>
            <a:ext uri="{FF2B5EF4-FFF2-40B4-BE49-F238E27FC236}">
              <a16:creationId xmlns:a16="http://schemas.microsoft.com/office/drawing/2014/main" id="{EDC27612-06F2-4EA7-A6BE-BB486956F875}"/>
            </a:ext>
          </a:extLst>
        </xdr:cNvPr>
        <xdr:cNvCxnSpPr/>
      </xdr:nvCxnSpPr>
      <xdr:spPr>
        <a:xfrm>
          <a:off x="14592300" y="17743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0</xdr:rowOff>
    </xdr:from>
    <xdr:to>
      <xdr:col>72</xdr:col>
      <xdr:colOff>38100</xdr:colOff>
      <xdr:row>103</xdr:row>
      <xdr:rowOff>101600</xdr:rowOff>
    </xdr:to>
    <xdr:sp macro="" textlink="">
      <xdr:nvSpPr>
        <xdr:cNvPr id="883" name="楕円 882">
          <a:extLst>
            <a:ext uri="{FF2B5EF4-FFF2-40B4-BE49-F238E27FC236}">
              <a16:creationId xmlns:a16="http://schemas.microsoft.com/office/drawing/2014/main" id="{552944C5-103C-43C8-A111-DAE038D4AA08}"/>
            </a:ext>
          </a:extLst>
        </xdr:cNvPr>
        <xdr:cNvSpPr/>
      </xdr:nvSpPr>
      <xdr:spPr>
        <a:xfrm>
          <a:off x="13652500" y="1765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50800</xdr:rowOff>
    </xdr:from>
    <xdr:to>
      <xdr:col>76</xdr:col>
      <xdr:colOff>114300</xdr:colOff>
      <xdr:row>103</xdr:row>
      <xdr:rowOff>83820</xdr:rowOff>
    </xdr:to>
    <xdr:cxnSp macro="">
      <xdr:nvCxnSpPr>
        <xdr:cNvPr id="884" name="直線コネクタ 883">
          <a:extLst>
            <a:ext uri="{FF2B5EF4-FFF2-40B4-BE49-F238E27FC236}">
              <a16:creationId xmlns:a16="http://schemas.microsoft.com/office/drawing/2014/main" id="{8B8A7FA5-DA7D-4202-8055-2BA3002AC1DB}"/>
            </a:ext>
          </a:extLst>
        </xdr:cNvPr>
        <xdr:cNvCxnSpPr/>
      </xdr:nvCxnSpPr>
      <xdr:spPr>
        <a:xfrm>
          <a:off x="13703300" y="1771015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16511</xdr:rowOff>
    </xdr:from>
    <xdr:to>
      <xdr:col>67</xdr:col>
      <xdr:colOff>101600</xdr:colOff>
      <xdr:row>104</xdr:row>
      <xdr:rowOff>118111</xdr:rowOff>
    </xdr:to>
    <xdr:sp macro="" textlink="">
      <xdr:nvSpPr>
        <xdr:cNvPr id="885" name="楕円 884">
          <a:extLst>
            <a:ext uri="{FF2B5EF4-FFF2-40B4-BE49-F238E27FC236}">
              <a16:creationId xmlns:a16="http://schemas.microsoft.com/office/drawing/2014/main" id="{B7D68B80-B55A-475C-9254-2A5DC2591226}"/>
            </a:ext>
          </a:extLst>
        </xdr:cNvPr>
        <xdr:cNvSpPr/>
      </xdr:nvSpPr>
      <xdr:spPr>
        <a:xfrm>
          <a:off x="12763500" y="178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50800</xdr:rowOff>
    </xdr:from>
    <xdr:to>
      <xdr:col>71</xdr:col>
      <xdr:colOff>177800</xdr:colOff>
      <xdr:row>104</xdr:row>
      <xdr:rowOff>67311</xdr:rowOff>
    </xdr:to>
    <xdr:cxnSp macro="">
      <xdr:nvCxnSpPr>
        <xdr:cNvPr id="886" name="直線コネクタ 885">
          <a:extLst>
            <a:ext uri="{FF2B5EF4-FFF2-40B4-BE49-F238E27FC236}">
              <a16:creationId xmlns:a16="http://schemas.microsoft.com/office/drawing/2014/main" id="{01F30210-0B41-4FA4-AAB0-A31718AA036B}"/>
            </a:ext>
          </a:extLst>
        </xdr:cNvPr>
        <xdr:cNvCxnSpPr/>
      </xdr:nvCxnSpPr>
      <xdr:spPr>
        <a:xfrm flipV="1">
          <a:off x="12814300" y="17710150"/>
          <a:ext cx="889000" cy="18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7C339016-19D7-43D0-8383-555F4C43DF2E}"/>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CE1C13FC-1825-4C5B-A7DF-18A70F9B544C}"/>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a:extLst>
            <a:ext uri="{FF2B5EF4-FFF2-40B4-BE49-F238E27FC236}">
              <a16:creationId xmlns:a16="http://schemas.microsoft.com/office/drawing/2014/main" id="{C45089E2-EA52-42C2-AA59-152CA0C59E1B}"/>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5E1E9596-15FE-486F-A139-3BAA57B75565}"/>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167657</xdr:rowOff>
    </xdr:from>
    <xdr:ext cx="405111" cy="259045"/>
    <xdr:sp macro="" textlink="">
      <xdr:nvSpPr>
        <xdr:cNvPr id="891" name="n_1mainValue【庁舎】&#10;有形固定資産減価償却率">
          <a:extLst>
            <a:ext uri="{FF2B5EF4-FFF2-40B4-BE49-F238E27FC236}">
              <a16:creationId xmlns:a16="http://schemas.microsoft.com/office/drawing/2014/main" id="{333594C8-2DB8-47CD-8739-D3890E303C0F}"/>
            </a:ext>
          </a:extLst>
        </xdr:cNvPr>
        <xdr:cNvSpPr txBox="1"/>
      </xdr:nvSpPr>
      <xdr:spPr>
        <a:xfrm>
          <a:off x="152660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151147</xdr:rowOff>
    </xdr:from>
    <xdr:ext cx="405111" cy="259045"/>
    <xdr:sp macro="" textlink="">
      <xdr:nvSpPr>
        <xdr:cNvPr id="892" name="n_2mainValue【庁舎】&#10;有形固定資産減価償却率">
          <a:extLst>
            <a:ext uri="{FF2B5EF4-FFF2-40B4-BE49-F238E27FC236}">
              <a16:creationId xmlns:a16="http://schemas.microsoft.com/office/drawing/2014/main" id="{BF89176F-9E2E-4896-8C1D-95BA47CEBDA9}"/>
            </a:ext>
          </a:extLst>
        </xdr:cNvPr>
        <xdr:cNvSpPr txBox="1"/>
      </xdr:nvSpPr>
      <xdr:spPr>
        <a:xfrm>
          <a:off x="14389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118127</xdr:rowOff>
    </xdr:from>
    <xdr:ext cx="405111" cy="259045"/>
    <xdr:sp macro="" textlink="">
      <xdr:nvSpPr>
        <xdr:cNvPr id="893" name="n_3mainValue【庁舎】&#10;有形固定資産減価償却率">
          <a:extLst>
            <a:ext uri="{FF2B5EF4-FFF2-40B4-BE49-F238E27FC236}">
              <a16:creationId xmlns:a16="http://schemas.microsoft.com/office/drawing/2014/main" id="{25008F25-119D-44A7-87B8-2FEFB54B3366}"/>
            </a:ext>
          </a:extLst>
        </xdr:cNvPr>
        <xdr:cNvSpPr txBox="1"/>
      </xdr:nvSpPr>
      <xdr:spPr>
        <a:xfrm>
          <a:off x="13500744" y="1743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109238</xdr:rowOff>
    </xdr:from>
    <xdr:ext cx="405111" cy="259045"/>
    <xdr:sp macro="" textlink="">
      <xdr:nvSpPr>
        <xdr:cNvPr id="894" name="n_4mainValue【庁舎】&#10;有形固定資産減価償却率">
          <a:extLst>
            <a:ext uri="{FF2B5EF4-FFF2-40B4-BE49-F238E27FC236}">
              <a16:creationId xmlns:a16="http://schemas.microsoft.com/office/drawing/2014/main" id="{EF2778CE-620D-44A9-AE00-2CB7CC2F05E9}"/>
            </a:ext>
          </a:extLst>
        </xdr:cNvPr>
        <xdr:cNvSpPr txBox="1"/>
      </xdr:nvSpPr>
      <xdr:spPr>
        <a:xfrm>
          <a:off x="126117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156455BD-0ABB-4124-B2EF-6E93B4434FA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60574A67-2CB1-4614-9581-FCB265FE4A4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7B17A9A1-DF9F-4897-8AC1-1886553A322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BEE20182-8548-4106-B2FC-9E021B2EC06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BCF28A2B-6D8B-4833-9D44-2499CDE1A6D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2C38C038-527E-4795-A740-725DE690E4D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D4FC845C-084C-4CD8-B108-58CA30BD96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21C56964-17FE-4283-96E3-1275491AD2D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BE7A0543-511A-4162-91DE-9016B4A912A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D4C43971-E0AD-403E-8914-C42BFA1B6D8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A311CB04-5460-42D3-A36E-E7E0887B84D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45AE7B06-4E1F-4604-97E7-74E4FB1423D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446474C1-6C3D-4054-82C4-F0BE1F04FF0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EC30344B-924C-4DE5-A887-C53C856A092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C1FB1A4B-AFA2-433B-B93B-7DCE13492AD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F4CE74EA-B844-4BA1-8741-6ECA6D6EAC5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3BC34FC9-8C5C-42E7-9532-25F3730598B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C4851785-774A-4EE4-81C6-4F26C3D87D6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7F8F7457-7BCA-45AD-82F4-2613A15561A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D54AFD05-A12A-44C3-9A3A-03BDEB2BCF1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4717D9C8-DFA9-49D5-8CB1-3A50CED44DE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3474381E-5D70-4F48-AA15-10D3C340593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3EBD058C-0BAA-4F83-8D75-F0358E192E5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2A0CFE29-80A2-442C-A4F4-B9F0BDF118FC}"/>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ECD1C3FE-7820-4C2A-A916-8A79BDF5540D}"/>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5064A34F-5402-44E9-B9E8-8E8CAD9A7E93}"/>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B7E0840E-BD4B-4AEC-ADF6-D859493662DB}"/>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EC396CFF-5778-438A-A172-6F0E69646B8E}"/>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6C9629C7-D71E-4477-8C7E-A384E9DB08B4}"/>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B933DABD-3BBD-4FBE-9B27-A3D604B9FDDD}"/>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785E1A26-5D46-45A7-B781-F0D5352E304A}"/>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CF85052F-BEAB-443B-8227-98536A007BDC}"/>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F382F13B-BD04-44BC-AA06-081879A94F15}"/>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301D2E46-CAE7-430F-A216-DECB4D672BAE}"/>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18075C13-670C-4365-A490-2FB9E18F964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D6641EFA-F42A-4E8F-B4C7-AA481BF625C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282AF289-3D6A-452F-90CB-97A0C4F8234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ABEE48E-3399-4210-BD97-FC7B1318035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5AA79733-4E89-432A-8A59-5D7A721B4A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52070</xdr:rowOff>
    </xdr:from>
    <xdr:to>
      <xdr:col>116</xdr:col>
      <xdr:colOff>114300</xdr:colOff>
      <xdr:row>105</xdr:row>
      <xdr:rowOff>153670</xdr:rowOff>
    </xdr:to>
    <xdr:sp macro="" textlink="">
      <xdr:nvSpPr>
        <xdr:cNvPr id="934" name="楕円 933">
          <a:extLst>
            <a:ext uri="{FF2B5EF4-FFF2-40B4-BE49-F238E27FC236}">
              <a16:creationId xmlns:a16="http://schemas.microsoft.com/office/drawing/2014/main" id="{BF0F09E5-13FF-4CEF-B34F-E43DFE639E8D}"/>
            </a:ext>
          </a:extLst>
        </xdr:cNvPr>
        <xdr:cNvSpPr/>
      </xdr:nvSpPr>
      <xdr:spPr>
        <a:xfrm>
          <a:off x="22110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74947</xdr:rowOff>
    </xdr:from>
    <xdr:ext cx="469744" cy="259045"/>
    <xdr:sp macro="" textlink="">
      <xdr:nvSpPr>
        <xdr:cNvPr id="935" name="【庁舎】&#10;一人当たり面積該当値テキスト">
          <a:extLst>
            <a:ext uri="{FF2B5EF4-FFF2-40B4-BE49-F238E27FC236}">
              <a16:creationId xmlns:a16="http://schemas.microsoft.com/office/drawing/2014/main" id="{DDEA0C25-5018-4C80-8905-8C3C9B68BE4C}"/>
            </a:ext>
          </a:extLst>
        </xdr:cNvPr>
        <xdr:cNvSpPr txBox="1"/>
      </xdr:nvSpPr>
      <xdr:spPr>
        <a:xfrm>
          <a:off x="22199600"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62230</xdr:rowOff>
    </xdr:from>
    <xdr:to>
      <xdr:col>112</xdr:col>
      <xdr:colOff>38100</xdr:colOff>
      <xdr:row>105</xdr:row>
      <xdr:rowOff>163830</xdr:rowOff>
    </xdr:to>
    <xdr:sp macro="" textlink="">
      <xdr:nvSpPr>
        <xdr:cNvPr id="936" name="楕円 935">
          <a:extLst>
            <a:ext uri="{FF2B5EF4-FFF2-40B4-BE49-F238E27FC236}">
              <a16:creationId xmlns:a16="http://schemas.microsoft.com/office/drawing/2014/main" id="{F2C0EEBE-56C5-466F-9190-E44107DFAAC5}"/>
            </a:ext>
          </a:extLst>
        </xdr:cNvPr>
        <xdr:cNvSpPr/>
      </xdr:nvSpPr>
      <xdr:spPr>
        <a:xfrm>
          <a:off x="21272500" y="18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102870</xdr:rowOff>
    </xdr:from>
    <xdr:to>
      <xdr:col>116</xdr:col>
      <xdr:colOff>63500</xdr:colOff>
      <xdr:row>105</xdr:row>
      <xdr:rowOff>113030</xdr:rowOff>
    </xdr:to>
    <xdr:cxnSp macro="">
      <xdr:nvCxnSpPr>
        <xdr:cNvPr id="937" name="直線コネクタ 936">
          <a:extLst>
            <a:ext uri="{FF2B5EF4-FFF2-40B4-BE49-F238E27FC236}">
              <a16:creationId xmlns:a16="http://schemas.microsoft.com/office/drawing/2014/main" id="{047D8020-DACF-40F8-8E37-6953C4AB9D2D}"/>
            </a:ext>
          </a:extLst>
        </xdr:cNvPr>
        <xdr:cNvCxnSpPr/>
      </xdr:nvCxnSpPr>
      <xdr:spPr>
        <a:xfrm flipV="1">
          <a:off x="21323300" y="1810512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72389</xdr:rowOff>
    </xdr:from>
    <xdr:to>
      <xdr:col>107</xdr:col>
      <xdr:colOff>101600</xdr:colOff>
      <xdr:row>106</xdr:row>
      <xdr:rowOff>2539</xdr:rowOff>
    </xdr:to>
    <xdr:sp macro="" textlink="">
      <xdr:nvSpPr>
        <xdr:cNvPr id="938" name="楕円 937">
          <a:extLst>
            <a:ext uri="{FF2B5EF4-FFF2-40B4-BE49-F238E27FC236}">
              <a16:creationId xmlns:a16="http://schemas.microsoft.com/office/drawing/2014/main" id="{4D687306-2B5E-4FD3-BB7A-74227219FCCF}"/>
            </a:ext>
          </a:extLst>
        </xdr:cNvPr>
        <xdr:cNvSpPr/>
      </xdr:nvSpPr>
      <xdr:spPr>
        <a:xfrm>
          <a:off x="20383500" y="1807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113030</xdr:rowOff>
    </xdr:from>
    <xdr:to>
      <xdr:col>111</xdr:col>
      <xdr:colOff>177800</xdr:colOff>
      <xdr:row>105</xdr:row>
      <xdr:rowOff>123189</xdr:rowOff>
    </xdr:to>
    <xdr:cxnSp macro="">
      <xdr:nvCxnSpPr>
        <xdr:cNvPr id="939" name="直線コネクタ 938">
          <a:extLst>
            <a:ext uri="{FF2B5EF4-FFF2-40B4-BE49-F238E27FC236}">
              <a16:creationId xmlns:a16="http://schemas.microsoft.com/office/drawing/2014/main" id="{5CD685D1-CC1A-419D-BCAE-334DEFF5A001}"/>
            </a:ext>
          </a:extLst>
        </xdr:cNvPr>
        <xdr:cNvCxnSpPr/>
      </xdr:nvCxnSpPr>
      <xdr:spPr>
        <a:xfrm flipV="1">
          <a:off x="20434300" y="1811528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83820</xdr:rowOff>
    </xdr:from>
    <xdr:to>
      <xdr:col>102</xdr:col>
      <xdr:colOff>165100</xdr:colOff>
      <xdr:row>106</xdr:row>
      <xdr:rowOff>13970</xdr:rowOff>
    </xdr:to>
    <xdr:sp macro="" textlink="">
      <xdr:nvSpPr>
        <xdr:cNvPr id="940" name="楕円 939">
          <a:extLst>
            <a:ext uri="{FF2B5EF4-FFF2-40B4-BE49-F238E27FC236}">
              <a16:creationId xmlns:a16="http://schemas.microsoft.com/office/drawing/2014/main" id="{4D89C7B9-197C-45C6-B171-8293EDC6F31B}"/>
            </a:ext>
          </a:extLst>
        </xdr:cNvPr>
        <xdr:cNvSpPr/>
      </xdr:nvSpPr>
      <xdr:spPr>
        <a:xfrm>
          <a:off x="19494500" y="180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123189</xdr:rowOff>
    </xdr:from>
    <xdr:to>
      <xdr:col>107</xdr:col>
      <xdr:colOff>50800</xdr:colOff>
      <xdr:row>105</xdr:row>
      <xdr:rowOff>134620</xdr:rowOff>
    </xdr:to>
    <xdr:cxnSp macro="">
      <xdr:nvCxnSpPr>
        <xdr:cNvPr id="941" name="直線コネクタ 940">
          <a:extLst>
            <a:ext uri="{FF2B5EF4-FFF2-40B4-BE49-F238E27FC236}">
              <a16:creationId xmlns:a16="http://schemas.microsoft.com/office/drawing/2014/main" id="{2B772960-00B0-4D2B-BAD0-6B2EEA0D47F5}"/>
            </a:ext>
          </a:extLst>
        </xdr:cNvPr>
        <xdr:cNvCxnSpPr/>
      </xdr:nvCxnSpPr>
      <xdr:spPr>
        <a:xfrm flipV="1">
          <a:off x="19545300" y="181254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42" name="楕円 941">
          <a:extLst>
            <a:ext uri="{FF2B5EF4-FFF2-40B4-BE49-F238E27FC236}">
              <a16:creationId xmlns:a16="http://schemas.microsoft.com/office/drawing/2014/main" id="{A7582C0F-8EC3-4297-B8C5-9551A3FB2F0F}"/>
            </a:ext>
          </a:extLst>
        </xdr:cNvPr>
        <xdr:cNvSpPr/>
      </xdr:nvSpPr>
      <xdr:spPr>
        <a:xfrm>
          <a:off x="18605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134620</xdr:rowOff>
    </xdr:from>
    <xdr:to>
      <xdr:col>102</xdr:col>
      <xdr:colOff>114300</xdr:colOff>
      <xdr:row>105</xdr:row>
      <xdr:rowOff>144780</xdr:rowOff>
    </xdr:to>
    <xdr:cxnSp macro="">
      <xdr:nvCxnSpPr>
        <xdr:cNvPr id="943" name="直線コネクタ 942">
          <a:extLst>
            <a:ext uri="{FF2B5EF4-FFF2-40B4-BE49-F238E27FC236}">
              <a16:creationId xmlns:a16="http://schemas.microsoft.com/office/drawing/2014/main" id="{90960A49-4189-4C37-A0C6-DB245C24313F}"/>
            </a:ext>
          </a:extLst>
        </xdr:cNvPr>
        <xdr:cNvCxnSpPr/>
      </xdr:nvCxnSpPr>
      <xdr:spPr>
        <a:xfrm flipV="1">
          <a:off x="18656300" y="181368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6633B438-B9B2-4A6D-8D51-F71B5F126EDA}"/>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03C45F43-3D0B-42C2-A399-F1A6A0588371}"/>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9E520879-B04A-4984-A7E1-F1CCC0380214}"/>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B0154845-29F7-4645-BF21-859A3A5797DC}"/>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8907</xdr:rowOff>
    </xdr:from>
    <xdr:ext cx="469744" cy="259045"/>
    <xdr:sp macro="" textlink="">
      <xdr:nvSpPr>
        <xdr:cNvPr id="948" name="n_1mainValue【庁舎】&#10;一人当たり面積">
          <a:extLst>
            <a:ext uri="{FF2B5EF4-FFF2-40B4-BE49-F238E27FC236}">
              <a16:creationId xmlns:a16="http://schemas.microsoft.com/office/drawing/2014/main" id="{BD6C72D7-8E3D-4E8B-AE2E-387B88744E1A}"/>
            </a:ext>
          </a:extLst>
        </xdr:cNvPr>
        <xdr:cNvSpPr txBox="1"/>
      </xdr:nvSpPr>
      <xdr:spPr>
        <a:xfrm>
          <a:off x="21075727" y="1783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19066</xdr:rowOff>
    </xdr:from>
    <xdr:ext cx="469744" cy="259045"/>
    <xdr:sp macro="" textlink="">
      <xdr:nvSpPr>
        <xdr:cNvPr id="949" name="n_2mainValue【庁舎】&#10;一人当たり面積">
          <a:extLst>
            <a:ext uri="{FF2B5EF4-FFF2-40B4-BE49-F238E27FC236}">
              <a16:creationId xmlns:a16="http://schemas.microsoft.com/office/drawing/2014/main" id="{4F2C801D-001E-4F88-91DE-9BE643F6690C}"/>
            </a:ext>
          </a:extLst>
        </xdr:cNvPr>
        <xdr:cNvSpPr txBox="1"/>
      </xdr:nvSpPr>
      <xdr:spPr>
        <a:xfrm>
          <a:off x="20199427" y="1784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30497</xdr:rowOff>
    </xdr:from>
    <xdr:ext cx="469744" cy="259045"/>
    <xdr:sp macro="" textlink="">
      <xdr:nvSpPr>
        <xdr:cNvPr id="950" name="n_3mainValue【庁舎】&#10;一人当たり面積">
          <a:extLst>
            <a:ext uri="{FF2B5EF4-FFF2-40B4-BE49-F238E27FC236}">
              <a16:creationId xmlns:a16="http://schemas.microsoft.com/office/drawing/2014/main" id="{8AB1CA3B-1E3E-4BAB-80D2-350D8BBA4832}"/>
            </a:ext>
          </a:extLst>
        </xdr:cNvPr>
        <xdr:cNvSpPr txBox="1"/>
      </xdr:nvSpPr>
      <xdr:spPr>
        <a:xfrm>
          <a:off x="1931042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40657</xdr:rowOff>
    </xdr:from>
    <xdr:ext cx="469744" cy="259045"/>
    <xdr:sp macro="" textlink="">
      <xdr:nvSpPr>
        <xdr:cNvPr id="951" name="n_4mainValue【庁舎】&#10;一人当たり面積">
          <a:extLst>
            <a:ext uri="{FF2B5EF4-FFF2-40B4-BE49-F238E27FC236}">
              <a16:creationId xmlns:a16="http://schemas.microsoft.com/office/drawing/2014/main" id="{4C6C86D7-8C6E-4AFD-A75E-DD7AB6640168}"/>
            </a:ext>
          </a:extLst>
        </xdr:cNvPr>
        <xdr:cNvSpPr txBox="1"/>
      </xdr:nvSpPr>
      <xdr:spPr>
        <a:xfrm>
          <a:off x="18421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A1594479-CEDF-4286-8FC5-00167486C2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D3030A58-CA4F-4204-828E-5AC38794720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999EF1C0-CCE3-449C-8CDC-AD98488A52A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上記施設の中では、特に「保健センター・保健所」が類似団体内平均値と比べ、</a:t>
          </a:r>
          <a:r>
            <a:rPr kumimoji="1" lang="en-US" altLang="ja-JP" sz="1300">
              <a:latin typeface="ＭＳ Ｐゴシック" panose="020B0600070205080204" pitchFamily="50" charset="-128"/>
              <a:ea typeface="ＭＳ Ｐゴシック" panose="020B0600070205080204" pitchFamily="50" charset="-128"/>
            </a:rPr>
            <a:t>37.4</a:t>
          </a:r>
          <a:r>
            <a:rPr kumimoji="1" lang="ja-JP" altLang="en-US" sz="1300">
              <a:latin typeface="ＭＳ Ｐゴシック" panose="020B0600070205080204" pitchFamily="50" charset="-128"/>
              <a:ea typeface="ＭＳ Ｐゴシック" panose="020B0600070205080204" pitchFamily="50" charset="-128"/>
            </a:rPr>
            <a:t>ポイント</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高くなっている。</a:t>
          </a:r>
        </a:p>
        <a:p>
          <a:r>
            <a:rPr kumimoji="1" lang="ja-JP" altLang="en-US" sz="1300">
              <a:latin typeface="ＭＳ Ｐゴシック" panose="020B0600070205080204" pitchFamily="50" charset="-128"/>
              <a:ea typeface="ＭＳ Ｐゴシック" panose="020B0600070205080204" pitchFamily="50" charset="-128"/>
            </a:rPr>
            <a:t>　当市の保健センターは昭和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年に建築され、平成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年に改修を行ったが、老朽化が進み更新が必要な時期を迎えていることを踏まえ、建設を行う予定としているが、候補地や他施設との集約化を含めて検討することとする。</a:t>
          </a:r>
        </a:p>
        <a:p>
          <a:r>
            <a:rPr kumimoji="1" lang="ja-JP" altLang="en-US" sz="1300">
              <a:latin typeface="ＭＳ Ｐゴシック" panose="020B0600070205080204" pitchFamily="50" charset="-128"/>
              <a:ea typeface="ＭＳ Ｐゴシック" panose="020B0600070205080204" pitchFamily="50" charset="-128"/>
            </a:rPr>
            <a:t>　また、「市民会館」が前年度比で</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ポイントと大幅に下がったが、これは「総合福祉文化センター」を解体・撤去した等のためである。なお、同地には新たに「（仮）松蔭地区公民館」を移築（新築）することとしている。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30,739
30,298
132.65
23,413,048
22,244,508
1,012,431
11,860,640
22,928,242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長引く景気低迷による個人・法人関係税の減収、地価の下落による固定資産税の減収などの理由により、類似団体平均を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退職者不補充など定員の適正管理による人件費の抑制、指定管理者制度の積極導入、投資的経費の抑制等、歳出の徹底的な見直しを実施する。また、税収の徴収率向上対策、債権管理室による税外債権の回収、市有財産の売却、広告事業、ふるさと納税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PR</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強化などにより歳入確保に努める。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43</xdr:row>
      <xdr:rowOff>22860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143510</xdr:rowOff>
    </xdr:from>
    <xdr:to>
      <xdr:col>15</xdr:col>
      <xdr:colOff>133350</xdr:colOff>
      <xdr:row>43</xdr:row>
      <xdr:rowOff>73660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58437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％になった。これは、普通交付税等の経常一般財源が増加した（</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+64,573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千円）一方、</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や法適用公営企業会計への繰出等の経常経費充当一般財源が減少した（△</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337,581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千円）ためである。ただし、今後は、フェリー埠頭再整備事業等の大型事業で発行した地方債の償還による公債費の増加、人口減少に伴う市税及び地方交付税等の減少が見込まれている。このため、</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経常経費の中で構成比が大きい人件費について、定員の適正管理や会計年度任用職員の活用による抑制に努め</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るほか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、繰出金について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全ての会計で経費支出の効率化に努める。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107224</xdr:rowOff>
    </xdr:from>
    <xdr:to>
      <xdr:col>23</xdr:col>
      <xdr:colOff>133350</xdr:colOff>
      <xdr:row>60</xdr:row>
      <xdr:rowOff>49530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22774"/>
          <a:ext cx="8382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131354</xdr:rowOff>
    </xdr:from>
    <xdr:to>
      <xdr:col>19</xdr:col>
      <xdr:colOff>133350</xdr:colOff>
      <xdr:row>60</xdr:row>
      <xdr:rowOff>49530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46904"/>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131354</xdr:rowOff>
    </xdr:from>
    <xdr:to>
      <xdr:col>15</xdr:col>
      <xdr:colOff>82550</xdr:colOff>
      <xdr:row>60</xdr:row>
      <xdr:rowOff>128815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46904"/>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128815</xdr:rowOff>
    </xdr:from>
    <xdr:to>
      <xdr:col>11</xdr:col>
      <xdr:colOff>31750</xdr:colOff>
      <xdr:row>60</xdr:row>
      <xdr:rowOff>128815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15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56424</xdr:rowOff>
    </xdr:from>
    <xdr:to>
      <xdr:col>23</xdr:col>
      <xdr:colOff>184150</xdr:colOff>
      <xdr:row>59</xdr:row>
      <xdr:rowOff>158024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72951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1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80554</xdr:rowOff>
    </xdr:from>
    <xdr:to>
      <xdr:col>15</xdr:col>
      <xdr:colOff>133350</xdr:colOff>
      <xdr:row>60</xdr:row>
      <xdr:rowOff>10704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166931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78015</xdr:rowOff>
    </xdr:from>
    <xdr:to>
      <xdr:col>11</xdr:col>
      <xdr:colOff>82550</xdr:colOff>
      <xdr:row>61</xdr:row>
      <xdr:rowOff>8165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164392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78015</xdr:rowOff>
    </xdr:from>
    <xdr:to>
      <xdr:col>7</xdr:col>
      <xdr:colOff>31750</xdr:colOff>
      <xdr:row>61</xdr:row>
      <xdr:rowOff>8165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164392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職員退職手当や時間外勤務手当の減少により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は減少したものの、物件費の増加により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5,657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8,805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円上回っている。人件費のうち職員給については、類似団体平均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を下回り、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定員管理適正化計画の成果が表れているが、物件費については平均を上回っている。これは、八幡浜市行政改革大綱に基づき業務の民間委託を推進</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することにより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、職員人件費等から委託料（物件費）へシフトしていること等が要因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で、主に当市において堅調なふるさと納税事業の受付業務等に係る委託料が占める部分が大きい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。今後も民間委託が可能な業務については適宜見直しを行う。</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65988</xdr:rowOff>
    </xdr:from>
    <xdr:to>
      <xdr:col>23</xdr:col>
      <xdr:colOff>133350</xdr:colOff>
      <xdr:row>82</xdr:row>
      <xdr:rowOff>75740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24888"/>
          <a:ext cx="8382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41469</xdr:rowOff>
    </xdr:from>
    <xdr:to>
      <xdr:col>19</xdr:col>
      <xdr:colOff>133350</xdr:colOff>
      <xdr:row>82</xdr:row>
      <xdr:rowOff>65988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00369"/>
          <a:ext cx="889000" cy="2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24828</xdr:rowOff>
    </xdr:from>
    <xdr:to>
      <xdr:col>15</xdr:col>
      <xdr:colOff>82550</xdr:colOff>
      <xdr:row>82</xdr:row>
      <xdr:rowOff>41469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83728"/>
          <a:ext cx="889000" cy="1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169509</xdr:rowOff>
    </xdr:from>
    <xdr:to>
      <xdr:col>11</xdr:col>
      <xdr:colOff>31750</xdr:colOff>
      <xdr:row>82</xdr:row>
      <xdr:rowOff>24828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56959"/>
          <a:ext cx="889000" cy="2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24940</xdr:rowOff>
    </xdr:from>
    <xdr:to>
      <xdr:col>23</xdr:col>
      <xdr:colOff>184150</xdr:colOff>
      <xdr:row>82</xdr:row>
      <xdr:rowOff>126540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8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168467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15188</xdr:rowOff>
    </xdr:from>
    <xdr:to>
      <xdr:col>19</xdr:col>
      <xdr:colOff>184150</xdr:colOff>
      <xdr:row>82</xdr:row>
      <xdr:rowOff>116788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7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101565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60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162119</xdr:rowOff>
    </xdr:from>
    <xdr:to>
      <xdr:col>15</xdr:col>
      <xdr:colOff>133350</xdr:colOff>
      <xdr:row>82</xdr:row>
      <xdr:rowOff>92269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77046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3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145478</xdr:rowOff>
    </xdr:from>
    <xdr:to>
      <xdr:col>11</xdr:col>
      <xdr:colOff>82550</xdr:colOff>
      <xdr:row>82</xdr:row>
      <xdr:rowOff>75628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3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60405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1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118709</xdr:rowOff>
    </xdr:from>
    <xdr:to>
      <xdr:col>7</xdr:col>
      <xdr:colOff>31750</xdr:colOff>
      <xdr:row>82</xdr:row>
      <xdr:rowOff>48859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33636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9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現行の給料表は人事院勧告を完全実施し、手当の見直し等を行っており、ラスパイレス指数は類似団体平均とほぼ同等となっている。人事評価制度の導入などにより、職務・職責に応じた給与構造への転換を図り、今後も類似団体平均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7761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52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74789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5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74789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101600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144938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68738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7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類似団体平均を</a:t>
          </a:r>
          <a:r>
            <a:rPr kumimoji="1" lang="en-US" altLang="ja-JP" sz="1200">
              <a:latin typeface="ＭＳ Ｐゴシック" panose="020B0600070205080204" pitchFamily="50" charset="-128"/>
              <a:ea typeface="ＭＳ Ｐゴシック" panose="020B0600070205080204" pitchFamily="50" charset="-128"/>
            </a:rPr>
            <a:t>1.13</a:t>
          </a:r>
          <a:r>
            <a:rPr kumimoji="1" lang="ja-JP" altLang="en-US" sz="1200">
              <a:latin typeface="ＭＳ Ｐゴシック" panose="020B0600070205080204" pitchFamily="50" charset="-128"/>
              <a:ea typeface="ＭＳ Ｐゴシック" panose="020B0600070205080204" pitchFamily="50" charset="-128"/>
            </a:rPr>
            <a:t>人下回っており、定員適正化計画の成果が表れている。定員適正化計画において</a:t>
          </a:r>
          <a:r>
            <a:rPr kumimoji="1" lang="en-US" altLang="ja-JP" sz="1200">
              <a:latin typeface="ＭＳ Ｐゴシック" panose="020B0600070205080204" pitchFamily="50" charset="-128"/>
              <a:ea typeface="ＭＳ Ｐゴシック" panose="020B0600070205080204" pitchFamily="50" charset="-128"/>
            </a:rPr>
            <a:t>93</a:t>
          </a:r>
          <a:r>
            <a:rPr kumimoji="1" lang="ja-JP" altLang="en-US" sz="1200">
              <a:latin typeface="ＭＳ Ｐゴシック" panose="020B0600070205080204" pitchFamily="50" charset="-128"/>
              <a:ea typeface="ＭＳ Ｐゴシック" panose="020B0600070205080204" pitchFamily="50" charset="-128"/>
            </a:rPr>
            <a:t>人の削減を行い、旧八幡浜市と旧保内町との合併（</a:t>
          </a:r>
          <a:r>
            <a:rPr kumimoji="1" lang="en-US" altLang="ja-JP" sz="1200">
              <a:latin typeface="ＭＳ Ｐゴシック" panose="020B0600070205080204" pitchFamily="50" charset="-128"/>
              <a:ea typeface="ＭＳ Ｐゴシック" panose="020B0600070205080204" pitchFamily="50" charset="-128"/>
            </a:rPr>
            <a:t>H17.3.28</a:t>
          </a:r>
          <a:r>
            <a:rPr kumimoji="1" lang="ja-JP" altLang="en-US" sz="1200">
              <a:latin typeface="ＭＳ Ｐゴシック" panose="020B0600070205080204" pitchFamily="50" charset="-128"/>
              <a:ea typeface="ＭＳ Ｐゴシック" panose="020B0600070205080204" pitchFamily="50" charset="-128"/>
            </a:rPr>
            <a:t>）以降、退職者の不補充等により目標数値以上に職員数を削減してきたが、過剰な職員数の削減は住民サービスの低下を招くおそれがあるため、今後も引き続き中長期的な視点で職員採用を実施し、適正な人員配置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75269</xdr:rowOff>
    </xdr:from>
    <xdr:to>
      <xdr:col>81</xdr:col>
      <xdr:colOff>44450</xdr:colOff>
      <xdr:row>60</xdr:row>
      <xdr:rowOff>84117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62269"/>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63204</xdr:rowOff>
    </xdr:from>
    <xdr:to>
      <xdr:col>77</xdr:col>
      <xdr:colOff>44450</xdr:colOff>
      <xdr:row>60</xdr:row>
      <xdr:rowOff>75269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502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47117</xdr:rowOff>
    </xdr:from>
    <xdr:to>
      <xdr:col>72</xdr:col>
      <xdr:colOff>203200</xdr:colOff>
      <xdr:row>60</xdr:row>
      <xdr:rowOff>63204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341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39878</xdr:rowOff>
    </xdr:from>
    <xdr:to>
      <xdr:col>68</xdr:col>
      <xdr:colOff>152400</xdr:colOff>
      <xdr:row>60</xdr:row>
      <xdr:rowOff>47117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2687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33317</xdr:rowOff>
    </xdr:from>
    <xdr:to>
      <xdr:col>81</xdr:col>
      <xdr:colOff>95250</xdr:colOff>
      <xdr:row>60</xdr:row>
      <xdr:rowOff>134917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49844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6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24469</xdr:rowOff>
    </xdr:from>
    <xdr:to>
      <xdr:col>77</xdr:col>
      <xdr:colOff>95250</xdr:colOff>
      <xdr:row>60</xdr:row>
      <xdr:rowOff>126069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136246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8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12404</xdr:rowOff>
    </xdr:from>
    <xdr:to>
      <xdr:col>73</xdr:col>
      <xdr:colOff>44450</xdr:colOff>
      <xdr:row>60</xdr:row>
      <xdr:rowOff>114004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124181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167767</xdr:rowOff>
    </xdr:from>
    <xdr:to>
      <xdr:col>68</xdr:col>
      <xdr:colOff>203200</xdr:colOff>
      <xdr:row>60</xdr:row>
      <xdr:rowOff>97917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8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108094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5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160528</xdr:rowOff>
    </xdr:from>
    <xdr:to>
      <xdr:col>64</xdr:col>
      <xdr:colOff>152400</xdr:colOff>
      <xdr:row>60</xdr:row>
      <xdr:rowOff>90678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100855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％前後であった比率は、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年度から資本費平準化債</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発行により改善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令和以降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％台を推移していた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臨時財政対策債発行可能額（前年度比△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72,820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千円）の減少や同年度に元金償還が開始した文化活動センター建設事業等による元利償還金額の増加（同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+106,102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千円）等により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％となった。今後は平成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年度に整備が完了した公共下水道事業の元利償還の順次終了により改善が見込まれる。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引き続き、事業の優先度・必要性を厳しく精査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のうえ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、過疎債等の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交付税措置率の高い起債</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を優先発行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、比率の急激な上昇を抑制する。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26035</xdr:rowOff>
    </xdr:from>
    <xdr:to>
      <xdr:col>81</xdr:col>
      <xdr:colOff>44450</xdr:colOff>
      <xdr:row>37</xdr:row>
      <xdr:rowOff>38100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6968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26035</xdr:rowOff>
    </xdr:from>
    <xdr:to>
      <xdr:col>77</xdr:col>
      <xdr:colOff>44450</xdr:colOff>
      <xdr:row>37</xdr:row>
      <xdr:rowOff>28046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6968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28046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6566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30057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6566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130827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0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146685</xdr:rowOff>
    </xdr:from>
    <xdr:to>
      <xdr:col>77</xdr:col>
      <xdr:colOff>95250</xdr:colOff>
      <xdr:row>37</xdr:row>
      <xdr:rowOff>76835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61612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0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148696</xdr:rowOff>
    </xdr:from>
    <xdr:to>
      <xdr:col>73</xdr:col>
      <xdr:colOff>44450</xdr:colOff>
      <xdr:row>37</xdr:row>
      <xdr:rowOff>78846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142663</xdr:rowOff>
    </xdr:from>
    <xdr:to>
      <xdr:col>68</xdr:col>
      <xdr:colOff>203200</xdr:colOff>
      <xdr:row>37</xdr:row>
      <xdr:rowOff>72813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％前後であった比率は、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年度から資本費平準化債の発行により下水道事業への繰出金を抑制したことで飛躍的に改善された。令和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年度は、地方債残高の減少（前年度比△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1,299,617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千円）や公営企業債等繰入見込額の減少（同△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677,273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千円）等により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ポイント改善したものの、類似団体平均では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ポイント上回っている。今後、当面の間は地方債現在高が減少するものの、中長期的には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、愛宕山プロジェクト（避難路整備等）や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八幡浜港みらいプロジェクト等の大型プロジェクトが展開されることから、引き続き事業実施の適正化を図り、財政の健全化に努める。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65955</xdr:rowOff>
    </xdr:from>
    <xdr:to>
      <xdr:col>81</xdr:col>
      <xdr:colOff>44450</xdr:colOff>
      <xdr:row>16</xdr:row>
      <xdr:rowOff>19981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37705"/>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19981</xdr:rowOff>
    </xdr:from>
    <xdr:to>
      <xdr:col>77</xdr:col>
      <xdr:colOff>44450</xdr:colOff>
      <xdr:row>16</xdr:row>
      <xdr:rowOff>127762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63181"/>
          <a:ext cx="8890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127762</xdr:rowOff>
    </xdr:from>
    <xdr:to>
      <xdr:col>72</xdr:col>
      <xdr:colOff>203200</xdr:colOff>
      <xdr:row>16</xdr:row>
      <xdr:rowOff>157522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70962"/>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157522</xdr:rowOff>
    </xdr:from>
    <xdr:to>
      <xdr:col>68</xdr:col>
      <xdr:colOff>152400</xdr:colOff>
      <xdr:row>17</xdr:row>
      <xdr:rowOff>81788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00722"/>
          <a:ext cx="889000" cy="9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15155</xdr:rowOff>
    </xdr:from>
    <xdr:to>
      <xdr:col>81</xdr:col>
      <xdr:colOff>95250</xdr:colOff>
      <xdr:row>15</xdr:row>
      <xdr:rowOff>116755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158682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58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140631</xdr:rowOff>
    </xdr:from>
    <xdr:to>
      <xdr:col>77</xdr:col>
      <xdr:colOff>95250</xdr:colOff>
      <xdr:row>16</xdr:row>
      <xdr:rowOff>70781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1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55558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98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76962</xdr:rowOff>
    </xdr:from>
    <xdr:to>
      <xdr:col>73</xdr:col>
      <xdr:colOff>44450</xdr:colOff>
      <xdr:row>17</xdr:row>
      <xdr:rowOff>7112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163339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0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106722</xdr:rowOff>
    </xdr:from>
    <xdr:to>
      <xdr:col>68</xdr:col>
      <xdr:colOff>203200</xdr:colOff>
      <xdr:row>17</xdr:row>
      <xdr:rowOff>36872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4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21649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3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30988</xdr:rowOff>
    </xdr:from>
    <xdr:to>
      <xdr:col>64</xdr:col>
      <xdr:colOff>152400</xdr:colOff>
      <xdr:row>17</xdr:row>
      <xdr:rowOff>132588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117365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30,739
30,298
132.65
23,413,048
22,244,508
1,012,431
11,860,640
22,928,242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年度は職員退職手当や時間外勤務手当が減少したことにより、人件費に係る経常収支比率は前年度に比べ</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ポイント減少した。定員適正化計画により人員削減も行っているため、類似団体平均からも</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ポイント下回っている。今後も引き続き中長期的な視点で職員採用を実施し、適正な人員配置に努める。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35</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01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08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35</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09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に係る経常収支比率は、類似団体平均より高い状況が続いている。これは、八幡浜市行政改革大綱に基づき、業務の民間委託を推進し、職員人件費等から委託料へシフトしていることが要因である。環境センター運転管理業務、ゴミ収集運搬業務等の清掃費関係、養護老人ホーム管理、市民スポーツセンター管理、ふるさと納税受付業務等が民間委託の主なものであり、今後も積極的に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77470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702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70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00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153670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30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扶助費に係る経常収支比率は、類似団体平均以下の水準で推移している。これは、人口減少により社会福祉、児童福祉、老人福祉の給付が減少してるためと考えられる。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158750</xdr:rowOff>
    </xdr:from>
    <xdr:to>
      <xdr:col>24</xdr:col>
      <xdr:colOff>25400</xdr:colOff>
      <xdr:row>54</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45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158750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3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25400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32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25400</xdr:rowOff>
    </xdr:from>
    <xdr:to>
      <xdr:col>11</xdr:col>
      <xdr:colOff>9525</xdr:colOff>
      <xdr:row>54</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83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107950</xdr:rowOff>
    </xdr:from>
    <xdr:to>
      <xdr:col>20</xdr:col>
      <xdr:colOff>38100</xdr:colOff>
      <xdr:row>54</xdr:row>
      <xdr:rowOff>38100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6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146050</xdr:rowOff>
    </xdr:from>
    <xdr:to>
      <xdr:col>11</xdr:col>
      <xdr:colOff>60325</xdr:colOff>
      <xdr:row>54</xdr:row>
      <xdr:rowOff>76200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に係る経常収支比率は類似団体平均とほぼ同等となっている。今後、高齢化による介護保険事業会計への繰出金が増えることが予想されるため、介護保険料の適正化を図ること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57</xdr:row>
      <xdr:rowOff>102507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316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102507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09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37193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138084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近年の補助費等に係る経常収支比率は類似団体平均より高かった。これは、公共下水道の整備が完了している下水道事業会計への公債費の繰出金や市立八幡浜総合病院への負担金が多額であったためである。しかし、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年度まで下水道事業に対し資金不足を避けるために行っていた繰出しを令和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年度は行わなかったため前年度比△</a:t>
          </a:r>
          <a:r>
            <a:rPr kumimoji="1" lang="en-US" altLang="ja-JP" sz="1200">
              <a:latin typeface="ＭＳ Ｐゴシック" panose="020B0600070205080204" pitchFamily="50" charset="-128"/>
              <a:ea typeface="ＭＳ Ｐゴシック" panose="020B0600070205080204" pitchFamily="50" charset="-128"/>
            </a:rPr>
            <a:t>155,500</a:t>
          </a:r>
          <a:r>
            <a:rPr kumimoji="1" lang="ja-JP" altLang="en-US" sz="1200">
              <a:latin typeface="ＭＳ Ｐゴシック" panose="020B0600070205080204" pitchFamily="50" charset="-128"/>
              <a:ea typeface="ＭＳ Ｐゴシック" panose="020B0600070205080204" pitchFamily="50" charset="-128"/>
            </a:rPr>
            <a:t>千円となり、類似団体平均に近づいた。引き続き、経営改善を求めていく。また、補助金については、補助団体の活動状況等を的確に把握し、廃止・縮小を含めた見直しを図る。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38</xdr:row>
      <xdr:rowOff>44704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44920"/>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72136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598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72136</xdr:rowOff>
    </xdr:from>
    <xdr:to>
      <xdr:col>73</xdr:col>
      <xdr:colOff>180975</xdr:colOff>
      <xdr:row>39</xdr:row>
      <xdr:rowOff>46990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8723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46990</xdr:rowOff>
    </xdr:from>
    <xdr:to>
      <xdr:col>69</xdr:col>
      <xdr:colOff>92075</xdr:colOff>
      <xdr:row>39</xdr:row>
      <xdr:rowOff>65278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7335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167640</xdr:rowOff>
    </xdr:from>
    <xdr:to>
      <xdr:col>69</xdr:col>
      <xdr:colOff>142875</xdr:colOff>
      <xdr:row>39</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14478</xdr:rowOff>
    </xdr:from>
    <xdr:to>
      <xdr:col>65</xdr:col>
      <xdr:colOff>53975</xdr:colOff>
      <xdr:row>39</xdr:row>
      <xdr:rowOff>116078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100855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公債費に係る経常収支比率は、近年横ばいであったが、令和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年度に保内総合児童センター建設事業等の大型事業の元金償還が始まり、</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％台となった。令和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年度も文化活動センター建設事業（借入額</a:t>
          </a:r>
          <a:r>
            <a:rPr kumimoji="1" lang="en-US" altLang="ja-JP" sz="1200">
              <a:latin typeface="ＭＳ Ｐゴシック" panose="020B0600070205080204" pitchFamily="50" charset="-128"/>
              <a:ea typeface="ＭＳ Ｐゴシック" panose="020B0600070205080204" pitchFamily="50" charset="-128"/>
            </a:rPr>
            <a:t>591,300</a:t>
          </a:r>
          <a:r>
            <a:rPr kumimoji="1" lang="ja-JP" altLang="en-US" sz="1200">
              <a:latin typeface="ＭＳ Ｐゴシック" panose="020B0600070205080204" pitchFamily="50" charset="-128"/>
              <a:ea typeface="ＭＳ Ｐゴシック" panose="020B0600070205080204" pitchFamily="50" charset="-128"/>
            </a:rPr>
            <a:t>千円）やフェリー埠頭再整備事業（同</a:t>
          </a:r>
          <a:r>
            <a:rPr kumimoji="1" lang="en-US" altLang="ja-JP" sz="1200">
              <a:latin typeface="ＭＳ Ｐゴシック" panose="020B0600070205080204" pitchFamily="50" charset="-128"/>
              <a:ea typeface="ＭＳ Ｐゴシック" panose="020B0600070205080204" pitchFamily="50" charset="-128"/>
            </a:rPr>
            <a:t>454,500</a:t>
          </a:r>
          <a:r>
            <a:rPr kumimoji="1" lang="ja-JP" altLang="en-US" sz="1200">
              <a:latin typeface="ＭＳ Ｐゴシック" panose="020B0600070205080204" pitchFamily="50" charset="-128"/>
              <a:ea typeface="ＭＳ Ｐゴシック" panose="020B0600070205080204" pitchFamily="50" charset="-128"/>
            </a:rPr>
            <a:t>千円）等の元金償還が開始したこと等により</a:t>
          </a:r>
          <a:r>
            <a:rPr kumimoji="1" lang="en-US" altLang="ja-JP" sz="1200">
              <a:latin typeface="ＭＳ Ｐゴシック" panose="020B0600070205080204" pitchFamily="50" charset="-128"/>
              <a:ea typeface="ＭＳ Ｐゴシック" panose="020B0600070205080204" pitchFamily="50" charset="-128"/>
            </a:rPr>
            <a:t>21.0</a:t>
          </a:r>
          <a:r>
            <a:rPr kumimoji="1" lang="ja-JP" altLang="en-US" sz="1200">
              <a:latin typeface="ＭＳ Ｐゴシック" panose="020B0600070205080204" pitchFamily="50" charset="-128"/>
              <a:ea typeface="ＭＳ Ｐゴシック" panose="020B0600070205080204" pitchFamily="50" charset="-128"/>
            </a:rPr>
            <a:t>％となった。今後も公債費の増加が見込まれるため、地方債を充当する普通建設事業を抑制し、地方債発行額を元金償還額より抑えるように努める。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33655</xdr:rowOff>
    </xdr:from>
    <xdr:to>
      <xdr:col>24</xdr:col>
      <xdr:colOff>25400</xdr:colOff>
      <xdr:row>75</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924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33655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524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159385</xdr:rowOff>
    </xdr:from>
    <xdr:to>
      <xdr:col>15</xdr:col>
      <xdr:colOff>98425</xdr:colOff>
      <xdr:row>74</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466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155575</xdr:rowOff>
    </xdr:from>
    <xdr:to>
      <xdr:col>11</xdr:col>
      <xdr:colOff>9525</xdr:colOff>
      <xdr:row>74</xdr:row>
      <xdr:rowOff>159385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428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143527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3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154305</xdr:rowOff>
    </xdr:from>
    <xdr:to>
      <xdr:col>20</xdr:col>
      <xdr:colOff>38100</xdr:colOff>
      <xdr:row>75</xdr:row>
      <xdr:rowOff>84455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69232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2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108585</xdr:rowOff>
    </xdr:from>
    <xdr:to>
      <xdr:col>11</xdr:col>
      <xdr:colOff>60325</xdr:colOff>
      <xdr:row>75</xdr:row>
      <xdr:rowOff>38735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48912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104775</xdr:rowOff>
    </xdr:from>
    <xdr:to>
      <xdr:col>6</xdr:col>
      <xdr:colOff>171450</xdr:colOff>
      <xdr:row>75</xdr:row>
      <xdr:rowOff>34925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45102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公債費以外に係る経常収支比率は、前年度比△</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ポイントの</a:t>
          </a:r>
          <a:r>
            <a:rPr kumimoji="1" lang="en-US" altLang="ja-JP" sz="1200">
              <a:latin typeface="ＭＳ Ｐゴシック" panose="020B0600070205080204" pitchFamily="50" charset="-128"/>
              <a:ea typeface="ＭＳ Ｐゴシック" panose="020B0600070205080204" pitchFamily="50" charset="-128"/>
            </a:rPr>
            <a:t>67.7</a:t>
          </a:r>
          <a:r>
            <a:rPr kumimoji="1" lang="ja-JP" altLang="en-US" sz="1200">
              <a:latin typeface="ＭＳ Ｐゴシック" panose="020B0600070205080204" pitchFamily="50" charset="-128"/>
              <a:ea typeface="ＭＳ Ｐゴシック" panose="020B0600070205080204" pitchFamily="50" charset="-128"/>
            </a:rPr>
            <a:t>％で、類似団体平均を</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ポイント下回っている。この項目は、公共下水道及び市立八幡浜総合病院への負担金等の補助費等の減少（前年度比△</a:t>
          </a:r>
          <a:r>
            <a:rPr kumimoji="1" lang="en-US" altLang="ja-JP" sz="1200">
              <a:latin typeface="ＭＳ Ｐゴシック" panose="020B0600070205080204" pitchFamily="50" charset="-128"/>
              <a:ea typeface="ＭＳ Ｐゴシック" panose="020B0600070205080204" pitchFamily="50" charset="-128"/>
            </a:rPr>
            <a:t>4.7</a:t>
          </a:r>
          <a:r>
            <a:rPr kumimoji="1" lang="ja-JP" altLang="en-US" sz="1200">
              <a:latin typeface="ＭＳ Ｐゴシック" panose="020B0600070205080204" pitchFamily="50" charset="-128"/>
              <a:ea typeface="ＭＳ Ｐゴシック" panose="020B0600070205080204" pitchFamily="50" charset="-128"/>
            </a:rPr>
            <a:t>ポイント）が主に影響している。経常収支比率を改善するには、経常一般財源の増加も大きな要因となるため、市税の収納率向上や市有財産の売却等、歳入確保に努める。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65278</xdr:rowOff>
    </xdr:from>
    <xdr:to>
      <xdr:col>82</xdr:col>
      <xdr:colOff>107950</xdr:colOff>
      <xdr:row>76</xdr:row>
      <xdr:rowOff>85852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924028"/>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85852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93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77</xdr:row>
      <xdr:rowOff>129287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93192"/>
          <a:ext cx="889000" cy="2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129287</xdr:rowOff>
    </xdr:from>
    <xdr:to>
      <xdr:col>69</xdr:col>
      <xdr:colOff>92075</xdr:colOff>
      <xdr:row>77</xdr:row>
      <xdr:rowOff>138430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3309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xdr:rowOff>
    </xdr:from>
    <xdr:to>
      <xdr:col>82</xdr:col>
      <xdr:colOff>158750</xdr:colOff>
      <xdr:row>75</xdr:row>
      <xdr:rowOff>116078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31005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98569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78487</xdr:rowOff>
    </xdr:from>
    <xdr:to>
      <xdr:col>69</xdr:col>
      <xdr:colOff>142875</xdr:colOff>
      <xdr:row>78</xdr:row>
      <xdr:rowOff>8637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164864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45695</xdr:rowOff>
    </xdr:from>
    <xdr:to>
      <xdr:col>29</xdr:col>
      <xdr:colOff>127000</xdr:colOff>
      <xdr:row>16</xdr:row>
      <xdr:rowOff>62208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36520"/>
          <a:ext cx="647700" cy="16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62208</xdr:rowOff>
    </xdr:from>
    <xdr:to>
      <xdr:col>26</xdr:col>
      <xdr:colOff>50800</xdr:colOff>
      <xdr:row>16</xdr:row>
      <xdr:rowOff>87104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53033"/>
          <a:ext cx="698500" cy="24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87104</xdr:rowOff>
    </xdr:from>
    <xdr:to>
      <xdr:col>22</xdr:col>
      <xdr:colOff>114300</xdr:colOff>
      <xdr:row>16</xdr:row>
      <xdr:rowOff>142327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77929"/>
          <a:ext cx="698500" cy="55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142327</xdr:rowOff>
    </xdr:from>
    <xdr:to>
      <xdr:col>18</xdr:col>
      <xdr:colOff>177800</xdr:colOff>
      <xdr:row>17</xdr:row>
      <xdr:rowOff>5690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33152"/>
          <a:ext cx="698500" cy="3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166345</xdr:rowOff>
    </xdr:from>
    <xdr:to>
      <xdr:col>29</xdr:col>
      <xdr:colOff>177800</xdr:colOff>
      <xdr:row>16</xdr:row>
      <xdr:rowOff>96495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85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11422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3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11408</xdr:rowOff>
    </xdr:from>
    <xdr:to>
      <xdr:col>26</xdr:col>
      <xdr:colOff>101600</xdr:colOff>
      <xdr:row>16</xdr:row>
      <xdr:rowOff>113008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02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123185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71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36304</xdr:rowOff>
    </xdr:from>
    <xdr:to>
      <xdr:col>22</xdr:col>
      <xdr:colOff>165100</xdr:colOff>
      <xdr:row>16</xdr:row>
      <xdr:rowOff>137904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27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148081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9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91527</xdr:rowOff>
    </xdr:from>
    <xdr:to>
      <xdr:col>19</xdr:col>
      <xdr:colOff>38100</xdr:colOff>
      <xdr:row>17</xdr:row>
      <xdr:rowOff>21677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82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31854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126340</xdr:rowOff>
    </xdr:from>
    <xdr:to>
      <xdr:col>15</xdr:col>
      <xdr:colOff>101600</xdr:colOff>
      <xdr:row>17</xdr:row>
      <xdr:rowOff>56490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17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66667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8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33473</xdr:rowOff>
    </xdr:from>
    <xdr:to>
      <xdr:col>29</xdr:col>
      <xdr:colOff>127000</xdr:colOff>
      <xdr:row>38</xdr:row>
      <xdr:rowOff>50203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01073"/>
          <a:ext cx="647700" cy="16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18250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858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49619</xdr:rowOff>
    </xdr:from>
    <xdr:to>
      <xdr:col>26</xdr:col>
      <xdr:colOff>50800</xdr:colOff>
      <xdr:row>38</xdr:row>
      <xdr:rowOff>50203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17219"/>
          <a:ext cx="698500" cy="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49619</xdr:rowOff>
    </xdr:from>
    <xdr:to>
      <xdr:col>22</xdr:col>
      <xdr:colOff>114300</xdr:colOff>
      <xdr:row>38</xdr:row>
      <xdr:rowOff>57662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17219"/>
          <a:ext cx="698500" cy="8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57091</xdr:rowOff>
    </xdr:from>
    <xdr:to>
      <xdr:col>18</xdr:col>
      <xdr:colOff>177800</xdr:colOff>
      <xdr:row>38</xdr:row>
      <xdr:rowOff>57662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24691"/>
          <a:ext cx="6985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325573</xdr:rowOff>
    </xdr:from>
    <xdr:to>
      <xdr:col>29</xdr:col>
      <xdr:colOff>177800</xdr:colOff>
      <xdr:row>38</xdr:row>
      <xdr:rowOff>84273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50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170650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9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342303</xdr:rowOff>
    </xdr:from>
    <xdr:to>
      <xdr:col>26</xdr:col>
      <xdr:colOff>101600</xdr:colOff>
      <xdr:row>38</xdr:row>
      <xdr:rowOff>101003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67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111180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35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341719</xdr:rowOff>
    </xdr:from>
    <xdr:to>
      <xdr:col>22</xdr:col>
      <xdr:colOff>165100</xdr:colOff>
      <xdr:row>38</xdr:row>
      <xdr:rowOff>100419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66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110596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3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6862</xdr:rowOff>
    </xdr:from>
    <xdr:to>
      <xdr:col>19</xdr:col>
      <xdr:colOff>38100</xdr:colOff>
      <xdr:row>38</xdr:row>
      <xdr:rowOff>108462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74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118639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6291</xdr:rowOff>
    </xdr:from>
    <xdr:to>
      <xdr:col>15</xdr:col>
      <xdr:colOff>101600</xdr:colOff>
      <xdr:row>38</xdr:row>
      <xdr:rowOff>107891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73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118068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4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30,739
30,298
132.65
23,413,048
22,244,508
1,012,431
11,860,640
22,928,242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116198</xdr:rowOff>
    </xdr:from>
    <xdr:to>
      <xdr:col>24</xdr:col>
      <xdr:colOff>63500</xdr:colOff>
      <xdr:row>36</xdr:row>
      <xdr:rowOff>125734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88398"/>
          <a:ext cx="8382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116198</xdr:rowOff>
    </xdr:from>
    <xdr:to>
      <xdr:col>19</xdr:col>
      <xdr:colOff>177800</xdr:colOff>
      <xdr:row>36</xdr:row>
      <xdr:rowOff>162016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88398"/>
          <a:ext cx="889000" cy="4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162016</xdr:rowOff>
    </xdr:from>
    <xdr:to>
      <xdr:col>15</xdr:col>
      <xdr:colOff>50800</xdr:colOff>
      <xdr:row>37</xdr:row>
      <xdr:rowOff>68518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34216"/>
          <a:ext cx="88900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68518</xdr:rowOff>
    </xdr:from>
    <xdr:to>
      <xdr:col>10</xdr:col>
      <xdr:colOff>114300</xdr:colOff>
      <xdr:row>38</xdr:row>
      <xdr:rowOff>62488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2168"/>
          <a:ext cx="889000" cy="16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74934</xdr:rowOff>
    </xdr:from>
    <xdr:to>
      <xdr:col>24</xdr:col>
      <xdr:colOff>114300</xdr:colOff>
      <xdr:row>37</xdr:row>
      <xdr:rowOff>5084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53361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2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65398</xdr:rowOff>
    </xdr:from>
    <xdr:to>
      <xdr:col>20</xdr:col>
      <xdr:colOff>38100</xdr:colOff>
      <xdr:row>36</xdr:row>
      <xdr:rowOff>166998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3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12075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01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111216</xdr:rowOff>
    </xdr:from>
    <xdr:to>
      <xdr:col>15</xdr:col>
      <xdr:colOff>101600</xdr:colOff>
      <xdr:row>37</xdr:row>
      <xdr:rowOff>41366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8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32493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7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17718</xdr:rowOff>
    </xdr:from>
    <xdr:to>
      <xdr:col>10</xdr:col>
      <xdr:colOff>165100</xdr:colOff>
      <xdr:row>37</xdr:row>
      <xdr:rowOff>119318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110445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11688</xdr:rowOff>
    </xdr:from>
    <xdr:to>
      <xdr:col>6</xdr:col>
      <xdr:colOff>38100</xdr:colOff>
      <xdr:row>38</xdr:row>
      <xdr:rowOff>113288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104415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2653</xdr:rowOff>
    </xdr:from>
    <xdr:to>
      <xdr:col>24</xdr:col>
      <xdr:colOff>63500</xdr:colOff>
      <xdr:row>58</xdr:row>
      <xdr:rowOff>13867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46753"/>
          <a:ext cx="838200" cy="1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13867</xdr:rowOff>
    </xdr:from>
    <xdr:to>
      <xdr:col>19</xdr:col>
      <xdr:colOff>177800</xdr:colOff>
      <xdr:row>58</xdr:row>
      <xdr:rowOff>32690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57967"/>
          <a:ext cx="889000" cy="1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32690</xdr:rowOff>
    </xdr:from>
    <xdr:to>
      <xdr:col>15</xdr:col>
      <xdr:colOff>50800</xdr:colOff>
      <xdr:row>58</xdr:row>
      <xdr:rowOff>43035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76790"/>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35371</xdr:rowOff>
    </xdr:from>
    <xdr:to>
      <xdr:col>10</xdr:col>
      <xdr:colOff>114300</xdr:colOff>
      <xdr:row>58</xdr:row>
      <xdr:rowOff>43035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79471"/>
          <a:ext cx="889000" cy="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123303</xdr:rowOff>
    </xdr:from>
    <xdr:to>
      <xdr:col>24</xdr:col>
      <xdr:colOff>114300</xdr:colOff>
      <xdr:row>58</xdr:row>
      <xdr:rowOff>53453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82680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8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134517</xdr:rowOff>
    </xdr:from>
    <xdr:to>
      <xdr:col>20</xdr:col>
      <xdr:colOff>38100</xdr:colOff>
      <xdr:row>58</xdr:row>
      <xdr:rowOff>64667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0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81194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8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153340</xdr:rowOff>
    </xdr:from>
    <xdr:to>
      <xdr:col>15</xdr:col>
      <xdr:colOff>101600</xdr:colOff>
      <xdr:row>58</xdr:row>
      <xdr:rowOff>83490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74617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1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163685</xdr:rowOff>
    </xdr:from>
    <xdr:to>
      <xdr:col>10</xdr:col>
      <xdr:colOff>165100</xdr:colOff>
      <xdr:row>58</xdr:row>
      <xdr:rowOff>93835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7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156021</xdr:rowOff>
    </xdr:from>
    <xdr:to>
      <xdr:col>6</xdr:col>
      <xdr:colOff>38100</xdr:colOff>
      <xdr:row>58</xdr:row>
      <xdr:rowOff>86171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2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102698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0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160389</xdr:rowOff>
    </xdr:from>
    <xdr:to>
      <xdr:col>24</xdr:col>
      <xdr:colOff>63500</xdr:colOff>
      <xdr:row>78</xdr:row>
      <xdr:rowOff>58510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62039"/>
          <a:ext cx="838200" cy="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160389</xdr:rowOff>
    </xdr:from>
    <xdr:to>
      <xdr:col>19</xdr:col>
      <xdr:colOff>177800</xdr:colOff>
      <xdr:row>78</xdr:row>
      <xdr:rowOff>14123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62039"/>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162179</xdr:rowOff>
    </xdr:from>
    <xdr:to>
      <xdr:col>15</xdr:col>
      <xdr:colOff>50800</xdr:colOff>
      <xdr:row>78</xdr:row>
      <xdr:rowOff>14123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63829"/>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162179</xdr:rowOff>
    </xdr:from>
    <xdr:to>
      <xdr:col>10</xdr:col>
      <xdr:colOff>114300</xdr:colOff>
      <xdr:row>78</xdr:row>
      <xdr:rowOff>40354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63829"/>
          <a:ext cx="889000" cy="4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7710</xdr:rowOff>
    </xdr:from>
    <xdr:to>
      <xdr:col>24</xdr:col>
      <xdr:colOff>114300</xdr:colOff>
      <xdr:row>78</xdr:row>
      <xdr:rowOff>109310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157587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5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109589</xdr:rowOff>
    </xdr:from>
    <xdr:to>
      <xdr:col>20</xdr:col>
      <xdr:colOff>38100</xdr:colOff>
      <xdr:row>78</xdr:row>
      <xdr:rowOff>39739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56266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134773</xdr:rowOff>
    </xdr:from>
    <xdr:to>
      <xdr:col>15</xdr:col>
      <xdr:colOff>101600</xdr:colOff>
      <xdr:row>78</xdr:row>
      <xdr:rowOff>64923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56050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42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111379</xdr:rowOff>
    </xdr:from>
    <xdr:to>
      <xdr:col>10</xdr:col>
      <xdr:colOff>165100</xdr:colOff>
      <xdr:row>78</xdr:row>
      <xdr:rowOff>41529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58056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8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161004</xdr:rowOff>
    </xdr:from>
    <xdr:to>
      <xdr:col>6</xdr:col>
      <xdr:colOff>38100</xdr:colOff>
      <xdr:row>78</xdr:row>
      <xdr:rowOff>91154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107681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3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30848</xdr:rowOff>
    </xdr:from>
    <xdr:to>
      <xdr:col>24</xdr:col>
      <xdr:colOff>63500</xdr:colOff>
      <xdr:row>97</xdr:row>
      <xdr:rowOff>131814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61498"/>
          <a:ext cx="8382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4003</xdr:rowOff>
    </xdr:from>
    <xdr:to>
      <xdr:col>19</xdr:col>
      <xdr:colOff>177800</xdr:colOff>
      <xdr:row>97</xdr:row>
      <xdr:rowOff>131814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34653"/>
          <a:ext cx="889000" cy="12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4003</xdr:rowOff>
    </xdr:from>
    <xdr:to>
      <xdr:col>15</xdr:col>
      <xdr:colOff>50800</xdr:colOff>
      <xdr:row>98</xdr:row>
      <xdr:rowOff>34254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34653"/>
          <a:ext cx="889000" cy="20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34254</xdr:rowOff>
    </xdr:from>
    <xdr:to>
      <xdr:col>10</xdr:col>
      <xdr:colOff>114300</xdr:colOff>
      <xdr:row>98</xdr:row>
      <xdr:rowOff>46690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36354"/>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151498</xdr:rowOff>
    </xdr:from>
    <xdr:to>
      <xdr:col>24</xdr:col>
      <xdr:colOff>114300</xdr:colOff>
      <xdr:row>97</xdr:row>
      <xdr:rowOff>81648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1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129925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81014</xdr:rowOff>
    </xdr:from>
    <xdr:to>
      <xdr:col>20</xdr:col>
      <xdr:colOff>38100</xdr:colOff>
      <xdr:row>98</xdr:row>
      <xdr:rowOff>11164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124653</xdr:rowOff>
    </xdr:from>
    <xdr:to>
      <xdr:col>15</xdr:col>
      <xdr:colOff>101600</xdr:colOff>
      <xdr:row>97</xdr:row>
      <xdr:rowOff>54803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8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45930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7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154904</xdr:rowOff>
    </xdr:from>
    <xdr:to>
      <xdr:col>10</xdr:col>
      <xdr:colOff>165100</xdr:colOff>
      <xdr:row>98</xdr:row>
      <xdr:rowOff>85054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76181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167340</xdr:rowOff>
    </xdr:from>
    <xdr:to>
      <xdr:col>6</xdr:col>
      <xdr:colOff>38100</xdr:colOff>
      <xdr:row>98</xdr:row>
      <xdr:rowOff>97490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9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88617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9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38289</xdr:rowOff>
    </xdr:from>
    <xdr:to>
      <xdr:col>55</xdr:col>
      <xdr:colOff>0</xdr:colOff>
      <xdr:row>35</xdr:row>
      <xdr:rowOff>108869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39039"/>
          <a:ext cx="838200" cy="7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20691</xdr:rowOff>
    </xdr:from>
    <xdr:to>
      <xdr:col>50</xdr:col>
      <xdr:colOff>114300</xdr:colOff>
      <xdr:row>35</xdr:row>
      <xdr:rowOff>38289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21441"/>
          <a:ext cx="889000" cy="1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54447</xdr:rowOff>
    </xdr:from>
    <xdr:to>
      <xdr:col>45</xdr:col>
      <xdr:colOff>177800</xdr:colOff>
      <xdr:row>35</xdr:row>
      <xdr:rowOff>20691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12297"/>
          <a:ext cx="889000" cy="30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54447</xdr:rowOff>
    </xdr:from>
    <xdr:to>
      <xdr:col>41</xdr:col>
      <xdr:colOff>50800</xdr:colOff>
      <xdr:row>36</xdr:row>
      <xdr:rowOff>54562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12297"/>
          <a:ext cx="889000" cy="51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58069</xdr:rowOff>
    </xdr:from>
    <xdr:to>
      <xdr:col>55</xdr:col>
      <xdr:colOff>50800</xdr:colOff>
      <xdr:row>35</xdr:row>
      <xdr:rowOff>159669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80946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1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158939</xdr:rowOff>
    </xdr:from>
    <xdr:to>
      <xdr:col>50</xdr:col>
      <xdr:colOff>165100</xdr:colOff>
      <xdr:row>35</xdr:row>
      <xdr:rowOff>89089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105616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141341</xdr:rowOff>
    </xdr:from>
    <xdr:to>
      <xdr:col>46</xdr:col>
      <xdr:colOff>38100</xdr:colOff>
      <xdr:row>35</xdr:row>
      <xdr:rowOff>71491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7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88018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4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3647</xdr:rowOff>
    </xdr:from>
    <xdr:to>
      <xdr:col>41</xdr:col>
      <xdr:colOff>101600</xdr:colOff>
      <xdr:row>33</xdr:row>
      <xdr:rowOff>105247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6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121774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3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3762</xdr:rowOff>
    </xdr:from>
    <xdr:to>
      <xdr:col>36</xdr:col>
      <xdr:colOff>165100</xdr:colOff>
      <xdr:row>36</xdr:row>
      <xdr:rowOff>105362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7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121889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123984</xdr:rowOff>
    </xdr:from>
    <xdr:to>
      <xdr:col>55</xdr:col>
      <xdr:colOff>0</xdr:colOff>
      <xdr:row>58</xdr:row>
      <xdr:rowOff>20586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96634"/>
          <a:ext cx="838200" cy="6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168764</xdr:rowOff>
    </xdr:from>
    <xdr:to>
      <xdr:col>50</xdr:col>
      <xdr:colOff>114300</xdr:colOff>
      <xdr:row>57</xdr:row>
      <xdr:rowOff>123984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69964"/>
          <a:ext cx="889000" cy="1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168764</xdr:rowOff>
    </xdr:from>
    <xdr:to>
      <xdr:col>45</xdr:col>
      <xdr:colOff>177800</xdr:colOff>
      <xdr:row>57</xdr:row>
      <xdr:rowOff>52939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69964"/>
          <a:ext cx="889000" cy="5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121462</xdr:rowOff>
    </xdr:from>
    <xdr:to>
      <xdr:col>41</xdr:col>
      <xdr:colOff>50800</xdr:colOff>
      <xdr:row>57</xdr:row>
      <xdr:rowOff>52939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22662"/>
          <a:ext cx="889000" cy="10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141236</xdr:rowOff>
    </xdr:from>
    <xdr:to>
      <xdr:col>55</xdr:col>
      <xdr:colOff>50800</xdr:colOff>
      <xdr:row>58</xdr:row>
      <xdr:rowOff>71386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56163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2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73184</xdr:rowOff>
    </xdr:from>
    <xdr:to>
      <xdr:col>50</xdr:col>
      <xdr:colOff>165100</xdr:colOff>
      <xdr:row>58</xdr:row>
      <xdr:rowOff>3334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165911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3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117964</xdr:rowOff>
    </xdr:from>
    <xdr:to>
      <xdr:col>46</xdr:col>
      <xdr:colOff>38100</xdr:colOff>
      <xdr:row>57</xdr:row>
      <xdr:rowOff>48114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64641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9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2139</xdr:rowOff>
    </xdr:from>
    <xdr:to>
      <xdr:col>41</xdr:col>
      <xdr:colOff>101600</xdr:colOff>
      <xdr:row>57</xdr:row>
      <xdr:rowOff>103739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7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120266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5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70662</xdr:rowOff>
    </xdr:from>
    <xdr:to>
      <xdr:col>36</xdr:col>
      <xdr:colOff>165100</xdr:colOff>
      <xdr:row>57</xdr:row>
      <xdr:rowOff>812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7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17339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4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109296</xdr:rowOff>
    </xdr:from>
    <xdr:to>
      <xdr:col>55</xdr:col>
      <xdr:colOff>0</xdr:colOff>
      <xdr:row>78</xdr:row>
      <xdr:rowOff>124383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82396"/>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124383</xdr:rowOff>
    </xdr:from>
    <xdr:to>
      <xdr:col>50</xdr:col>
      <xdr:colOff>114300</xdr:colOff>
      <xdr:row>78</xdr:row>
      <xdr:rowOff>131763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97483"/>
          <a:ext cx="8890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144018</xdr:rowOff>
    </xdr:from>
    <xdr:to>
      <xdr:col>45</xdr:col>
      <xdr:colOff>177800</xdr:colOff>
      <xdr:row>78</xdr:row>
      <xdr:rowOff>131763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002768"/>
          <a:ext cx="889000" cy="50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94653</xdr:rowOff>
    </xdr:from>
    <xdr:to>
      <xdr:col>41</xdr:col>
      <xdr:colOff>50800</xdr:colOff>
      <xdr:row>75</xdr:row>
      <xdr:rowOff>144018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781953"/>
          <a:ext cx="889000" cy="2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58496</xdr:rowOff>
    </xdr:from>
    <xdr:to>
      <xdr:col>55</xdr:col>
      <xdr:colOff>50800</xdr:colOff>
      <xdr:row>78</xdr:row>
      <xdr:rowOff>160096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144873</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73583</xdr:rowOff>
    </xdr:from>
    <xdr:to>
      <xdr:col>50</xdr:col>
      <xdr:colOff>165100</xdr:colOff>
      <xdr:row>79</xdr:row>
      <xdr:rowOff>3733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166310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80963</xdr:rowOff>
    </xdr:from>
    <xdr:to>
      <xdr:col>46</xdr:col>
      <xdr:colOff>38100</xdr:colOff>
      <xdr:row>79</xdr:row>
      <xdr:rowOff>11113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2240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4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93218</xdr:rowOff>
    </xdr:from>
    <xdr:to>
      <xdr:col>41</xdr:col>
      <xdr:colOff>101600</xdr:colOff>
      <xdr:row>76</xdr:row>
      <xdr:rowOff>23369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519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39895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7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43853</xdr:rowOff>
    </xdr:from>
    <xdr:to>
      <xdr:col>36</xdr:col>
      <xdr:colOff>165100</xdr:colOff>
      <xdr:row>74</xdr:row>
      <xdr:rowOff>145453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73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161980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50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156242</xdr:rowOff>
    </xdr:from>
    <xdr:to>
      <xdr:col>55</xdr:col>
      <xdr:colOff>0</xdr:colOff>
      <xdr:row>98</xdr:row>
      <xdr:rowOff>57324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86892"/>
          <a:ext cx="838200" cy="7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33248</xdr:rowOff>
    </xdr:from>
    <xdr:to>
      <xdr:col>50</xdr:col>
      <xdr:colOff>114300</xdr:colOff>
      <xdr:row>97</xdr:row>
      <xdr:rowOff>156242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63898"/>
          <a:ext cx="889000" cy="12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33248</xdr:rowOff>
    </xdr:from>
    <xdr:to>
      <xdr:col>45</xdr:col>
      <xdr:colOff>177800</xdr:colOff>
      <xdr:row>98</xdr:row>
      <xdr:rowOff>13419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63898"/>
          <a:ext cx="889000" cy="15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133181</xdr:rowOff>
    </xdr:from>
    <xdr:to>
      <xdr:col>41</xdr:col>
      <xdr:colOff>50800</xdr:colOff>
      <xdr:row>98</xdr:row>
      <xdr:rowOff>13419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63831"/>
          <a:ext cx="889000" cy="5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6524</xdr:rowOff>
    </xdr:from>
    <xdr:to>
      <xdr:col>55</xdr:col>
      <xdr:colOff>50800</xdr:colOff>
      <xdr:row>98</xdr:row>
      <xdr:rowOff>108124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105442</xdr:rowOff>
    </xdr:from>
    <xdr:to>
      <xdr:col>50</xdr:col>
      <xdr:colOff>165100</xdr:colOff>
      <xdr:row>98</xdr:row>
      <xdr:rowOff>35592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52119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1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153898</xdr:rowOff>
    </xdr:from>
    <xdr:to>
      <xdr:col>46</xdr:col>
      <xdr:colOff>38100</xdr:colOff>
      <xdr:row>97</xdr:row>
      <xdr:rowOff>84048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100575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38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134069</xdr:rowOff>
    </xdr:from>
    <xdr:to>
      <xdr:col>41</xdr:col>
      <xdr:colOff>101600</xdr:colOff>
      <xdr:row>98</xdr:row>
      <xdr:rowOff>64219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80746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3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82381</xdr:rowOff>
    </xdr:from>
    <xdr:to>
      <xdr:col>36</xdr:col>
      <xdr:colOff>165100</xdr:colOff>
      <xdr:row>98</xdr:row>
      <xdr:rowOff>12531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29058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8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133401</xdr:rowOff>
    </xdr:from>
    <xdr:to>
      <xdr:col>85</xdr:col>
      <xdr:colOff>127000</xdr:colOff>
      <xdr:row>39</xdr:row>
      <xdr:rowOff>21171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48501"/>
          <a:ext cx="838200" cy="5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153797</xdr:rowOff>
    </xdr:from>
    <xdr:to>
      <xdr:col>81</xdr:col>
      <xdr:colOff>50800</xdr:colOff>
      <xdr:row>39</xdr:row>
      <xdr:rowOff>21171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68897"/>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123254</xdr:rowOff>
    </xdr:from>
    <xdr:to>
      <xdr:col>76</xdr:col>
      <xdr:colOff>114300</xdr:colOff>
      <xdr:row>38</xdr:row>
      <xdr:rowOff>153797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38354"/>
          <a:ext cx="889000" cy="3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114821</xdr:rowOff>
    </xdr:from>
    <xdr:to>
      <xdr:col>71</xdr:col>
      <xdr:colOff>177800</xdr:colOff>
      <xdr:row>38</xdr:row>
      <xdr:rowOff>123254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29921"/>
          <a:ext cx="889000" cy="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82601</xdr:rowOff>
    </xdr:from>
    <xdr:to>
      <xdr:col>85</xdr:col>
      <xdr:colOff>177800</xdr:colOff>
      <xdr:row>39</xdr:row>
      <xdr:rowOff>12751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141821</xdr:rowOff>
    </xdr:from>
    <xdr:to>
      <xdr:col>81</xdr:col>
      <xdr:colOff>101600</xdr:colOff>
      <xdr:row>39</xdr:row>
      <xdr:rowOff>71971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63098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102997</xdr:rowOff>
    </xdr:from>
    <xdr:to>
      <xdr:col>76</xdr:col>
      <xdr:colOff>165100</xdr:colOff>
      <xdr:row>39</xdr:row>
      <xdr:rowOff>33147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24274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1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72454</xdr:rowOff>
    </xdr:from>
    <xdr:to>
      <xdr:col>72</xdr:col>
      <xdr:colOff>38100</xdr:colOff>
      <xdr:row>39</xdr:row>
      <xdr:rowOff>2604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8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165181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64021</xdr:rowOff>
    </xdr:from>
    <xdr:to>
      <xdr:col>67</xdr:col>
      <xdr:colOff>101600</xdr:colOff>
      <xdr:row>38</xdr:row>
      <xdr:rowOff>165621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7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156748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7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118080</xdr:rowOff>
    </xdr:from>
    <xdr:to>
      <xdr:col>85</xdr:col>
      <xdr:colOff>127000</xdr:colOff>
      <xdr:row>77</xdr:row>
      <xdr:rowOff>129246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19730"/>
          <a:ext cx="838200" cy="1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129246</xdr:rowOff>
    </xdr:from>
    <xdr:to>
      <xdr:col>81</xdr:col>
      <xdr:colOff>50800</xdr:colOff>
      <xdr:row>77</xdr:row>
      <xdr:rowOff>143966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30896"/>
          <a:ext cx="889000" cy="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143966</xdr:rowOff>
    </xdr:from>
    <xdr:to>
      <xdr:col>76</xdr:col>
      <xdr:colOff>114300</xdr:colOff>
      <xdr:row>77</xdr:row>
      <xdr:rowOff>152481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45616"/>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152481</xdr:rowOff>
    </xdr:from>
    <xdr:to>
      <xdr:col>71</xdr:col>
      <xdr:colOff>177800</xdr:colOff>
      <xdr:row>77</xdr:row>
      <xdr:rowOff>156111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54131"/>
          <a:ext cx="88900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67280</xdr:rowOff>
    </xdr:from>
    <xdr:to>
      <xdr:col>85</xdr:col>
      <xdr:colOff>177800</xdr:colOff>
      <xdr:row>77</xdr:row>
      <xdr:rowOff>168880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26657</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5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78446</xdr:rowOff>
    </xdr:from>
    <xdr:to>
      <xdr:col>81</xdr:col>
      <xdr:colOff>101600</xdr:colOff>
      <xdr:row>78</xdr:row>
      <xdr:rowOff>8596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8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25123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5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93166</xdr:rowOff>
    </xdr:from>
    <xdr:to>
      <xdr:col>76</xdr:col>
      <xdr:colOff>165100</xdr:colOff>
      <xdr:row>78</xdr:row>
      <xdr:rowOff>23316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9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14443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8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101681</xdr:rowOff>
    </xdr:from>
    <xdr:to>
      <xdr:col>72</xdr:col>
      <xdr:colOff>38100</xdr:colOff>
      <xdr:row>78</xdr:row>
      <xdr:rowOff>31831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0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22958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9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105311</xdr:rowOff>
    </xdr:from>
    <xdr:to>
      <xdr:col>67</xdr:col>
      <xdr:colOff>101600</xdr:colOff>
      <xdr:row>78</xdr:row>
      <xdr:rowOff>35461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0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26588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9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95089</xdr:rowOff>
    </xdr:from>
    <xdr:to>
      <xdr:col>85</xdr:col>
      <xdr:colOff>127000</xdr:colOff>
      <xdr:row>98</xdr:row>
      <xdr:rowOff>103595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97189"/>
          <a:ext cx="8382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95089</xdr:rowOff>
    </xdr:from>
    <xdr:to>
      <xdr:col>81</xdr:col>
      <xdr:colOff>50800</xdr:colOff>
      <xdr:row>98</xdr:row>
      <xdr:rowOff>124963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97189"/>
          <a:ext cx="889000" cy="2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124963</xdr:rowOff>
    </xdr:from>
    <xdr:to>
      <xdr:col>76</xdr:col>
      <xdr:colOff>114300</xdr:colOff>
      <xdr:row>98</xdr:row>
      <xdr:rowOff>127851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27063"/>
          <a:ext cx="8890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125789</xdr:rowOff>
    </xdr:from>
    <xdr:to>
      <xdr:col>71</xdr:col>
      <xdr:colOff>177800</xdr:colOff>
      <xdr:row>98</xdr:row>
      <xdr:rowOff>127851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27889"/>
          <a:ext cx="889000" cy="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52795</xdr:rowOff>
    </xdr:from>
    <xdr:to>
      <xdr:col>85</xdr:col>
      <xdr:colOff>177800</xdr:colOff>
      <xdr:row>98</xdr:row>
      <xdr:rowOff>154395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139172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44289</xdr:rowOff>
    </xdr:from>
    <xdr:to>
      <xdr:col>81</xdr:col>
      <xdr:colOff>101600</xdr:colOff>
      <xdr:row>98</xdr:row>
      <xdr:rowOff>145889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137016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74163</xdr:rowOff>
    </xdr:from>
    <xdr:to>
      <xdr:col>76</xdr:col>
      <xdr:colOff>165100</xdr:colOff>
      <xdr:row>99</xdr:row>
      <xdr:rowOff>4313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166890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77051</xdr:rowOff>
    </xdr:from>
    <xdr:to>
      <xdr:col>72</xdr:col>
      <xdr:colOff>38100</xdr:colOff>
      <xdr:row>99</xdr:row>
      <xdr:rowOff>7201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169778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74989</xdr:rowOff>
    </xdr:from>
    <xdr:to>
      <xdr:col>67</xdr:col>
      <xdr:colOff>101600</xdr:colOff>
      <xdr:row>99</xdr:row>
      <xdr:rowOff>5139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167716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6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66624</xdr:rowOff>
    </xdr:from>
    <xdr:to>
      <xdr:col>116</xdr:col>
      <xdr:colOff>63500</xdr:colOff>
      <xdr:row>38</xdr:row>
      <xdr:rowOff>145072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81724"/>
          <a:ext cx="838200" cy="7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145072</xdr:rowOff>
    </xdr:from>
    <xdr:to>
      <xdr:col>111</xdr:col>
      <xdr:colOff>177800</xdr:colOff>
      <xdr:row>39</xdr:row>
      <xdr:rowOff>21152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60172"/>
          <a:ext cx="889000" cy="4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21152</xdr:rowOff>
    </xdr:from>
    <xdr:to>
      <xdr:col>107</xdr:col>
      <xdr:colOff>50800</xdr:colOff>
      <xdr:row>39</xdr:row>
      <xdr:rowOff>31058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70770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15589</xdr:rowOff>
    </xdr:from>
    <xdr:to>
      <xdr:col>102</xdr:col>
      <xdr:colOff>114300</xdr:colOff>
      <xdr:row>39</xdr:row>
      <xdr:rowOff>31058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02139"/>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15824</xdr:rowOff>
    </xdr:from>
    <xdr:to>
      <xdr:col>116</xdr:col>
      <xdr:colOff>114300</xdr:colOff>
      <xdr:row>38</xdr:row>
      <xdr:rowOff>117424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3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38701</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8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94272</xdr:rowOff>
    </xdr:from>
    <xdr:to>
      <xdr:col>112</xdr:col>
      <xdr:colOff>38100</xdr:colOff>
      <xdr:row>39</xdr:row>
      <xdr:rowOff>24422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15549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0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141802</xdr:rowOff>
    </xdr:from>
    <xdr:to>
      <xdr:col>107</xdr:col>
      <xdr:colOff>101600</xdr:colOff>
      <xdr:row>39</xdr:row>
      <xdr:rowOff>71952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5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63079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4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151708</xdr:rowOff>
    </xdr:from>
    <xdr:to>
      <xdr:col>102</xdr:col>
      <xdr:colOff>165100</xdr:colOff>
      <xdr:row>39</xdr:row>
      <xdr:rowOff>81858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6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72985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759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136239</xdr:rowOff>
    </xdr:from>
    <xdr:to>
      <xdr:col>98</xdr:col>
      <xdr:colOff>38100</xdr:colOff>
      <xdr:row>39</xdr:row>
      <xdr:rowOff>66389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5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57516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74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159337</xdr:rowOff>
    </xdr:from>
    <xdr:to>
      <xdr:col>116</xdr:col>
      <xdr:colOff>63500</xdr:colOff>
      <xdr:row>57</xdr:row>
      <xdr:rowOff>161257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31987"/>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161257</xdr:rowOff>
    </xdr:from>
    <xdr:to>
      <xdr:col>111</xdr:col>
      <xdr:colOff>177800</xdr:colOff>
      <xdr:row>57</xdr:row>
      <xdr:rowOff>163840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33907"/>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163840</xdr:rowOff>
    </xdr:from>
    <xdr:to>
      <xdr:col>107</xdr:col>
      <xdr:colOff>50800</xdr:colOff>
      <xdr:row>57</xdr:row>
      <xdr:rowOff>166743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36490"/>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166743</xdr:rowOff>
    </xdr:from>
    <xdr:to>
      <xdr:col>102</xdr:col>
      <xdr:colOff>114300</xdr:colOff>
      <xdr:row>58</xdr:row>
      <xdr:rowOff>39436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39393"/>
          <a:ext cx="889000" cy="4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108537</xdr:rowOff>
    </xdr:from>
    <xdr:to>
      <xdr:col>116</xdr:col>
      <xdr:colOff>114300</xdr:colOff>
      <xdr:row>58</xdr:row>
      <xdr:rowOff>38687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8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131414</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110457</xdr:rowOff>
    </xdr:from>
    <xdr:to>
      <xdr:col>112</xdr:col>
      <xdr:colOff>38100</xdr:colOff>
      <xdr:row>58</xdr:row>
      <xdr:rowOff>40607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57134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113040</xdr:rowOff>
    </xdr:from>
    <xdr:to>
      <xdr:col>107</xdr:col>
      <xdr:colOff>101600</xdr:colOff>
      <xdr:row>58</xdr:row>
      <xdr:rowOff>43190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59717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115943</xdr:rowOff>
    </xdr:from>
    <xdr:to>
      <xdr:col>102</xdr:col>
      <xdr:colOff>165100</xdr:colOff>
      <xdr:row>58</xdr:row>
      <xdr:rowOff>46093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8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62620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63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160086</xdr:rowOff>
    </xdr:from>
    <xdr:to>
      <xdr:col>98</xdr:col>
      <xdr:colOff>38100</xdr:colOff>
      <xdr:row>58</xdr:row>
      <xdr:rowOff>90236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81363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2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108445</xdr:rowOff>
    </xdr:from>
    <xdr:to>
      <xdr:col>116</xdr:col>
      <xdr:colOff>63500</xdr:colOff>
      <xdr:row>76</xdr:row>
      <xdr:rowOff>131521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38645"/>
          <a:ext cx="838200" cy="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131521</xdr:rowOff>
    </xdr:from>
    <xdr:to>
      <xdr:col>111</xdr:col>
      <xdr:colOff>177800</xdr:colOff>
      <xdr:row>76</xdr:row>
      <xdr:rowOff>153315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61721"/>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153315</xdr:rowOff>
    </xdr:from>
    <xdr:to>
      <xdr:col>107</xdr:col>
      <xdr:colOff>50800</xdr:colOff>
      <xdr:row>77</xdr:row>
      <xdr:rowOff>11481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83515"/>
          <a:ext cx="889000" cy="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11481</xdr:rowOff>
    </xdr:from>
    <xdr:to>
      <xdr:col>102</xdr:col>
      <xdr:colOff>114300</xdr:colOff>
      <xdr:row>77</xdr:row>
      <xdr:rowOff>60337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13131"/>
          <a:ext cx="889000" cy="4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57645</xdr:rowOff>
    </xdr:from>
    <xdr:to>
      <xdr:col>116</xdr:col>
      <xdr:colOff>114300</xdr:colOff>
      <xdr:row>76</xdr:row>
      <xdr:rowOff>159245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8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80522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80721</xdr:rowOff>
    </xdr:from>
    <xdr:to>
      <xdr:col>112</xdr:col>
      <xdr:colOff>38100</xdr:colOff>
      <xdr:row>77</xdr:row>
      <xdr:rowOff>10871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1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27398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8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102515</xdr:rowOff>
    </xdr:from>
    <xdr:to>
      <xdr:col>107</xdr:col>
      <xdr:colOff>101600</xdr:colOff>
      <xdr:row>77</xdr:row>
      <xdr:rowOff>32665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49192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0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132131</xdr:rowOff>
    </xdr:from>
    <xdr:to>
      <xdr:col>102</xdr:col>
      <xdr:colOff>165100</xdr:colOff>
      <xdr:row>77</xdr:row>
      <xdr:rowOff>62281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78808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3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9537</xdr:rowOff>
    </xdr:from>
    <xdr:to>
      <xdr:col>98</xdr:col>
      <xdr:colOff>38100</xdr:colOff>
      <xdr:row>77</xdr:row>
      <xdr:rowOff>111137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102264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0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723,658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104,783</a:t>
          </a:r>
          <a:r>
            <a:rPr kumimoji="1" lang="ja-JP" altLang="en-US" sz="1300">
              <a:latin typeface="ＭＳ Ｐゴシック" panose="020B0600070205080204" pitchFamily="50" charset="-128"/>
              <a:ea typeface="ＭＳ Ｐゴシック" panose="020B0600070205080204" pitchFamily="50" charset="-128"/>
            </a:rPr>
            <a:t>円で前年度と比べて減少し、定員適正化計画の成果の表れにより類似団体平均と同程度の水準で推移している。物件費は住民一人当たり</a:t>
          </a:r>
          <a:r>
            <a:rPr kumimoji="1" lang="en-US" altLang="ja-JP" sz="1300">
              <a:latin typeface="ＭＳ Ｐゴシック" panose="020B0600070205080204" pitchFamily="50" charset="-128"/>
              <a:ea typeface="ＭＳ Ｐゴシック" panose="020B0600070205080204" pitchFamily="50" charset="-128"/>
            </a:rPr>
            <a:t>111,941</a:t>
          </a:r>
          <a:r>
            <a:rPr kumimoji="1" lang="ja-JP" altLang="en-US" sz="1300">
              <a:latin typeface="ＭＳ Ｐゴシック" panose="020B0600070205080204" pitchFamily="50" charset="-128"/>
              <a:ea typeface="ＭＳ Ｐゴシック" panose="020B0600070205080204" pitchFamily="50" charset="-128"/>
            </a:rPr>
            <a:t>円となっており、ふるさと納税事業の受付業務委託料や原油・燃料価格の高騰に伴う電気料金値上げ等により増加し、類似団体平均を上回った。補助費等が類似団体と比較して一人当たりのコストが高い状況となっているのは、市立八幡浜総合病院への繰出金が多くなっているためである。下水道事業会計への繰出金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面整備が完了したことにより、今後は緩やかに減少していくことと見込まれるが、引き続き、全ての特別会計及び企業会計で経費支出の効率化に努める。普通建設事業費（うち更新整備）が類似団体平均より低くなったが、令和５年度は喜須来小学校校舎長寿命化改良事業（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事業）のような大型事業が減少したことによる。ただし、今後、愛宕山プロジェクト（避難路整備等）や八幡浜港みなとみらいプロジェクト等の大型建設事業を予定しているため、公共施設等総合管理計画に基づき、長期的視点をもって公共施設等の更新・統廃合・長寿命化を計画的に行うことにより、財政負担の軽減・平準化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30,739
30,298
132.65
23,413,048
22,244,508
1,012,431
11,860,640
22,928,242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46927</xdr:rowOff>
    </xdr:from>
    <xdr:to>
      <xdr:col>24</xdr:col>
      <xdr:colOff>63500</xdr:colOff>
      <xdr:row>36</xdr:row>
      <xdr:rowOff>54356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9127"/>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54356</xdr:rowOff>
    </xdr:from>
    <xdr:to>
      <xdr:col>19</xdr:col>
      <xdr:colOff>177800</xdr:colOff>
      <xdr:row>36</xdr:row>
      <xdr:rowOff>108839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6556"/>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108839</xdr:rowOff>
    </xdr:from>
    <xdr:to>
      <xdr:col>15</xdr:col>
      <xdr:colOff>50800</xdr:colOff>
      <xdr:row>36</xdr:row>
      <xdr:rowOff>115126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81039"/>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104267</xdr:rowOff>
    </xdr:from>
    <xdr:to>
      <xdr:col>10</xdr:col>
      <xdr:colOff>114300</xdr:colOff>
      <xdr:row>36</xdr:row>
      <xdr:rowOff>115126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76467"/>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167577</xdr:rowOff>
    </xdr:from>
    <xdr:to>
      <xdr:col>24</xdr:col>
      <xdr:colOff>114300</xdr:colOff>
      <xdr:row>36</xdr:row>
      <xdr:rowOff>97727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146004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3556</xdr:rowOff>
    </xdr:from>
    <xdr:to>
      <xdr:col>20</xdr:col>
      <xdr:colOff>38100</xdr:colOff>
      <xdr:row>36</xdr:row>
      <xdr:rowOff>105156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96283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58039</xdr:rowOff>
    </xdr:from>
    <xdr:to>
      <xdr:col>15</xdr:col>
      <xdr:colOff>101600</xdr:colOff>
      <xdr:row>36</xdr:row>
      <xdr:rowOff>159639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150766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64326</xdr:rowOff>
    </xdr:from>
    <xdr:to>
      <xdr:col>10</xdr:col>
      <xdr:colOff>165100</xdr:colOff>
      <xdr:row>36</xdr:row>
      <xdr:rowOff>165926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157053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53467</xdr:rowOff>
    </xdr:from>
    <xdr:to>
      <xdr:col>6</xdr:col>
      <xdr:colOff>38100</xdr:colOff>
      <xdr:row>36</xdr:row>
      <xdr:rowOff>155067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146194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76729</xdr:rowOff>
    </xdr:from>
    <xdr:to>
      <xdr:col>24</xdr:col>
      <xdr:colOff>63500</xdr:colOff>
      <xdr:row>58</xdr:row>
      <xdr:rowOff>80231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20829"/>
          <a:ext cx="838200" cy="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76729</xdr:rowOff>
    </xdr:from>
    <xdr:to>
      <xdr:col>19</xdr:col>
      <xdr:colOff>177800</xdr:colOff>
      <xdr:row>58</xdr:row>
      <xdr:rowOff>101943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0829"/>
          <a:ext cx="8890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135096</xdr:rowOff>
    </xdr:from>
    <xdr:to>
      <xdr:col>15</xdr:col>
      <xdr:colOff>50800</xdr:colOff>
      <xdr:row>58</xdr:row>
      <xdr:rowOff>101943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7746"/>
          <a:ext cx="889000" cy="13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135096</xdr:rowOff>
    </xdr:from>
    <xdr:to>
      <xdr:col>10</xdr:col>
      <xdr:colOff>114300</xdr:colOff>
      <xdr:row>58</xdr:row>
      <xdr:rowOff>108364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07746"/>
          <a:ext cx="889000" cy="14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29431</xdr:rowOff>
    </xdr:from>
    <xdr:to>
      <xdr:col>24</xdr:col>
      <xdr:colOff>114300</xdr:colOff>
      <xdr:row>58</xdr:row>
      <xdr:rowOff>131031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25929</xdr:rowOff>
    </xdr:from>
    <xdr:to>
      <xdr:col>20</xdr:col>
      <xdr:colOff>38100</xdr:colOff>
      <xdr:row>58</xdr:row>
      <xdr:rowOff>127529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118656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51143</xdr:rowOff>
    </xdr:from>
    <xdr:to>
      <xdr:col>15</xdr:col>
      <xdr:colOff>101600</xdr:colOff>
      <xdr:row>58</xdr:row>
      <xdr:rowOff>152743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143870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84296</xdr:rowOff>
    </xdr:from>
    <xdr:to>
      <xdr:col>10</xdr:col>
      <xdr:colOff>165100</xdr:colOff>
      <xdr:row>58</xdr:row>
      <xdr:rowOff>14446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4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57564</xdr:rowOff>
    </xdr:from>
    <xdr:to>
      <xdr:col>6</xdr:col>
      <xdr:colOff>38100</xdr:colOff>
      <xdr:row>58</xdr:row>
      <xdr:rowOff>159164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150291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140495</xdr:rowOff>
    </xdr:from>
    <xdr:to>
      <xdr:col>24</xdr:col>
      <xdr:colOff>63500</xdr:colOff>
      <xdr:row>76</xdr:row>
      <xdr:rowOff>36401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99245"/>
          <a:ext cx="838200" cy="6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150750</xdr:rowOff>
    </xdr:from>
    <xdr:to>
      <xdr:col>19</xdr:col>
      <xdr:colOff>177800</xdr:colOff>
      <xdr:row>76</xdr:row>
      <xdr:rowOff>36401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09500"/>
          <a:ext cx="889000" cy="5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150750</xdr:rowOff>
    </xdr:from>
    <xdr:to>
      <xdr:col>15</xdr:col>
      <xdr:colOff>50800</xdr:colOff>
      <xdr:row>76</xdr:row>
      <xdr:rowOff>134351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09500"/>
          <a:ext cx="889000" cy="15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134351</xdr:rowOff>
    </xdr:from>
    <xdr:to>
      <xdr:col>10</xdr:col>
      <xdr:colOff>114300</xdr:colOff>
      <xdr:row>76</xdr:row>
      <xdr:rowOff>141368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64551"/>
          <a:ext cx="889000" cy="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89695</xdr:rowOff>
    </xdr:from>
    <xdr:to>
      <xdr:col>24</xdr:col>
      <xdr:colOff>114300</xdr:colOff>
      <xdr:row>76</xdr:row>
      <xdr:rowOff>19845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4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68122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157051</xdr:rowOff>
    </xdr:from>
    <xdr:to>
      <xdr:col>20</xdr:col>
      <xdr:colOff>38100</xdr:colOff>
      <xdr:row>76</xdr:row>
      <xdr:rowOff>87201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1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78328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0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99950</xdr:rowOff>
    </xdr:from>
    <xdr:to>
      <xdr:col>15</xdr:col>
      <xdr:colOff>101600</xdr:colOff>
      <xdr:row>76</xdr:row>
      <xdr:rowOff>30100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21227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5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83551</xdr:rowOff>
    </xdr:from>
    <xdr:to>
      <xdr:col>10</xdr:col>
      <xdr:colOff>165100</xdr:colOff>
      <xdr:row>77</xdr:row>
      <xdr:rowOff>13701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1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4828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0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90568</xdr:rowOff>
    </xdr:from>
    <xdr:to>
      <xdr:col>6</xdr:col>
      <xdr:colOff>38100</xdr:colOff>
      <xdr:row>77</xdr:row>
      <xdr:rowOff>20718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1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90272</xdr:rowOff>
    </xdr:from>
    <xdr:to>
      <xdr:col>24</xdr:col>
      <xdr:colOff>63500</xdr:colOff>
      <xdr:row>96</xdr:row>
      <xdr:rowOff>92942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49472"/>
          <a:ext cx="838200" cy="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92942</xdr:rowOff>
    </xdr:from>
    <xdr:to>
      <xdr:col>19</xdr:col>
      <xdr:colOff>177800</xdr:colOff>
      <xdr:row>96</xdr:row>
      <xdr:rowOff>110947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52142"/>
          <a:ext cx="889000" cy="1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110947</xdr:rowOff>
    </xdr:from>
    <xdr:to>
      <xdr:col>15</xdr:col>
      <xdr:colOff>50800</xdr:colOff>
      <xdr:row>96</xdr:row>
      <xdr:rowOff>142658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70147"/>
          <a:ext cx="889000" cy="3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142658</xdr:rowOff>
    </xdr:from>
    <xdr:to>
      <xdr:col>10</xdr:col>
      <xdr:colOff>114300</xdr:colOff>
      <xdr:row>97</xdr:row>
      <xdr:rowOff>8049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01858"/>
          <a:ext cx="889000" cy="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39472</xdr:rowOff>
    </xdr:from>
    <xdr:to>
      <xdr:col>24</xdr:col>
      <xdr:colOff>114300</xdr:colOff>
      <xdr:row>96</xdr:row>
      <xdr:rowOff>141072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62349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5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42142</xdr:rowOff>
    </xdr:from>
    <xdr:to>
      <xdr:col>20</xdr:col>
      <xdr:colOff>38100</xdr:colOff>
      <xdr:row>96</xdr:row>
      <xdr:rowOff>143742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0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160269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7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60147</xdr:rowOff>
    </xdr:from>
    <xdr:to>
      <xdr:col>15</xdr:col>
      <xdr:colOff>101600</xdr:colOff>
      <xdr:row>96</xdr:row>
      <xdr:rowOff>161747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1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6824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91858</xdr:rowOff>
    </xdr:from>
    <xdr:to>
      <xdr:col>10</xdr:col>
      <xdr:colOff>165100</xdr:colOff>
      <xdr:row>97</xdr:row>
      <xdr:rowOff>22008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38535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2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128699</xdr:rowOff>
    </xdr:from>
    <xdr:to>
      <xdr:col>6</xdr:col>
      <xdr:colOff>38100</xdr:colOff>
      <xdr:row>97</xdr:row>
      <xdr:rowOff>58849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75376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51853</xdr:rowOff>
    </xdr:from>
    <xdr:to>
      <xdr:col>55</xdr:col>
      <xdr:colOff>0</xdr:colOff>
      <xdr:row>38</xdr:row>
      <xdr:rowOff>55771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66953"/>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55771</xdr:rowOff>
    </xdr:from>
    <xdr:to>
      <xdr:col>50</xdr:col>
      <xdr:colOff>114300</xdr:colOff>
      <xdr:row>38</xdr:row>
      <xdr:rowOff>60996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70871"/>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60996</xdr:rowOff>
    </xdr:from>
    <xdr:to>
      <xdr:col>45</xdr:col>
      <xdr:colOff>177800</xdr:colOff>
      <xdr:row>38</xdr:row>
      <xdr:rowOff>65242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76096"/>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65242</xdr:rowOff>
    </xdr:from>
    <xdr:to>
      <xdr:col>41</xdr:col>
      <xdr:colOff>50800</xdr:colOff>
      <xdr:row>38</xdr:row>
      <xdr:rowOff>68181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80342"/>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1053</xdr:rowOff>
    </xdr:from>
    <xdr:to>
      <xdr:col>55</xdr:col>
      <xdr:colOff>50800</xdr:colOff>
      <xdr:row>38</xdr:row>
      <xdr:rowOff>102653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150930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94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4971</xdr:rowOff>
    </xdr:from>
    <xdr:to>
      <xdr:col>50</xdr:col>
      <xdr:colOff>165100</xdr:colOff>
      <xdr:row>38</xdr:row>
      <xdr:rowOff>106571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97698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1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10196</xdr:rowOff>
    </xdr:from>
    <xdr:to>
      <xdr:col>46</xdr:col>
      <xdr:colOff>38100</xdr:colOff>
      <xdr:row>38</xdr:row>
      <xdr:rowOff>111796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102923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18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14442</xdr:rowOff>
    </xdr:from>
    <xdr:to>
      <xdr:col>41</xdr:col>
      <xdr:colOff>101600</xdr:colOff>
      <xdr:row>38</xdr:row>
      <xdr:rowOff>116042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107169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22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17381</xdr:rowOff>
    </xdr:from>
    <xdr:to>
      <xdr:col>36</xdr:col>
      <xdr:colOff>165100</xdr:colOff>
      <xdr:row>38</xdr:row>
      <xdr:rowOff>118981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110108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25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61595</xdr:rowOff>
    </xdr:from>
    <xdr:to>
      <xdr:col>55</xdr:col>
      <xdr:colOff>0</xdr:colOff>
      <xdr:row>57</xdr:row>
      <xdr:rowOff>86040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34245"/>
          <a:ext cx="838200" cy="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170424</xdr:rowOff>
    </xdr:from>
    <xdr:to>
      <xdr:col>50</xdr:col>
      <xdr:colOff>114300</xdr:colOff>
      <xdr:row>57</xdr:row>
      <xdr:rowOff>86040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71624"/>
          <a:ext cx="889000" cy="8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170424</xdr:rowOff>
    </xdr:from>
    <xdr:to>
      <xdr:col>45</xdr:col>
      <xdr:colOff>177800</xdr:colOff>
      <xdr:row>57</xdr:row>
      <xdr:rowOff>32967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71624"/>
          <a:ext cx="889000" cy="3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32967</xdr:rowOff>
    </xdr:from>
    <xdr:to>
      <xdr:col>41</xdr:col>
      <xdr:colOff>50800</xdr:colOff>
      <xdr:row>57</xdr:row>
      <xdr:rowOff>59126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05617"/>
          <a:ext cx="889000" cy="2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10795</xdr:rowOff>
    </xdr:from>
    <xdr:to>
      <xdr:col>55</xdr:col>
      <xdr:colOff>50800</xdr:colOff>
      <xdr:row>57</xdr:row>
      <xdr:rowOff>112395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33672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3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35240</xdr:rowOff>
    </xdr:from>
    <xdr:to>
      <xdr:col>50</xdr:col>
      <xdr:colOff>165100</xdr:colOff>
      <xdr:row>57</xdr:row>
      <xdr:rowOff>136840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153367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119624</xdr:rowOff>
    </xdr:from>
    <xdr:to>
      <xdr:col>46</xdr:col>
      <xdr:colOff>38100</xdr:colOff>
      <xdr:row>57</xdr:row>
      <xdr:rowOff>49774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2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66301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9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153617</xdr:rowOff>
    </xdr:from>
    <xdr:to>
      <xdr:col>41</xdr:col>
      <xdr:colOff>101600</xdr:colOff>
      <xdr:row>57</xdr:row>
      <xdr:rowOff>83767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100294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8326</xdr:rowOff>
    </xdr:from>
    <xdr:to>
      <xdr:col>36</xdr:col>
      <xdr:colOff>165100</xdr:colOff>
      <xdr:row>57</xdr:row>
      <xdr:rowOff>109926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126453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5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149315</xdr:rowOff>
    </xdr:from>
    <xdr:to>
      <xdr:col>55</xdr:col>
      <xdr:colOff>0</xdr:colOff>
      <xdr:row>78</xdr:row>
      <xdr:rowOff>32006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50965"/>
          <a:ext cx="838200" cy="5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73085</xdr:rowOff>
    </xdr:from>
    <xdr:to>
      <xdr:col>50</xdr:col>
      <xdr:colOff>114300</xdr:colOff>
      <xdr:row>77</xdr:row>
      <xdr:rowOff>149315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74735"/>
          <a:ext cx="889000" cy="7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73085</xdr:rowOff>
    </xdr:from>
    <xdr:to>
      <xdr:col>45</xdr:col>
      <xdr:colOff>177800</xdr:colOff>
      <xdr:row>77</xdr:row>
      <xdr:rowOff>133998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74735"/>
          <a:ext cx="889000" cy="6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133998</xdr:rowOff>
    </xdr:from>
    <xdr:to>
      <xdr:col>41</xdr:col>
      <xdr:colOff>50800</xdr:colOff>
      <xdr:row>78</xdr:row>
      <xdr:rowOff>101602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35648"/>
          <a:ext cx="889000" cy="13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152656</xdr:rowOff>
    </xdr:from>
    <xdr:to>
      <xdr:col>55</xdr:col>
      <xdr:colOff>50800</xdr:colOff>
      <xdr:row>78</xdr:row>
      <xdr:rowOff>82806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98515</xdr:rowOff>
    </xdr:from>
    <xdr:to>
      <xdr:col>50</xdr:col>
      <xdr:colOff>165100</xdr:colOff>
      <xdr:row>78</xdr:row>
      <xdr:rowOff>28665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45192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22285</xdr:rowOff>
    </xdr:from>
    <xdr:to>
      <xdr:col>46</xdr:col>
      <xdr:colOff>38100</xdr:colOff>
      <xdr:row>77</xdr:row>
      <xdr:rowOff>123885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2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140412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83198</xdr:rowOff>
    </xdr:from>
    <xdr:to>
      <xdr:col>41</xdr:col>
      <xdr:colOff>101600</xdr:colOff>
      <xdr:row>78</xdr:row>
      <xdr:rowOff>13348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29875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6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50802</xdr:rowOff>
    </xdr:from>
    <xdr:to>
      <xdr:col>36</xdr:col>
      <xdr:colOff>165100</xdr:colOff>
      <xdr:row>78</xdr:row>
      <xdr:rowOff>152402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143529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1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142711</xdr:rowOff>
    </xdr:from>
    <xdr:to>
      <xdr:col>55</xdr:col>
      <xdr:colOff>0</xdr:colOff>
      <xdr:row>96</xdr:row>
      <xdr:rowOff>14275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30461"/>
          <a:ext cx="838200" cy="4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69565</xdr:rowOff>
    </xdr:from>
    <xdr:to>
      <xdr:col>50</xdr:col>
      <xdr:colOff>114300</xdr:colOff>
      <xdr:row>95</xdr:row>
      <xdr:rowOff>142711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014415"/>
          <a:ext cx="889000" cy="41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69565</xdr:rowOff>
    </xdr:from>
    <xdr:to>
      <xdr:col>45</xdr:col>
      <xdr:colOff>177800</xdr:colOff>
      <xdr:row>95</xdr:row>
      <xdr:rowOff>46957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014415"/>
          <a:ext cx="889000" cy="3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76012</xdr:rowOff>
    </xdr:from>
    <xdr:to>
      <xdr:col>41</xdr:col>
      <xdr:colOff>50800</xdr:colOff>
      <xdr:row>95</xdr:row>
      <xdr:rowOff>46957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192312"/>
          <a:ext cx="889000" cy="14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134925</xdr:rowOff>
    </xdr:from>
    <xdr:to>
      <xdr:col>55</xdr:col>
      <xdr:colOff>50800</xdr:colOff>
      <xdr:row>96</xdr:row>
      <xdr:rowOff>65075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157802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7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91911</xdr:rowOff>
    </xdr:from>
    <xdr:to>
      <xdr:col>50</xdr:col>
      <xdr:colOff>165100</xdr:colOff>
      <xdr:row>96</xdr:row>
      <xdr:rowOff>22061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38588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15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18765</xdr:rowOff>
    </xdr:from>
    <xdr:to>
      <xdr:col>46</xdr:col>
      <xdr:colOff>38100</xdr:colOff>
      <xdr:row>93</xdr:row>
      <xdr:rowOff>120365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596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136892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73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167607</xdr:rowOff>
    </xdr:from>
    <xdr:to>
      <xdr:col>41</xdr:col>
      <xdr:colOff>101600</xdr:colOff>
      <xdr:row>95</xdr:row>
      <xdr:rowOff>97757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114284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0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25212</xdr:rowOff>
    </xdr:from>
    <xdr:to>
      <xdr:col>36</xdr:col>
      <xdr:colOff>165100</xdr:colOff>
      <xdr:row>94</xdr:row>
      <xdr:rowOff>126812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14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143339</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91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113685</xdr:rowOff>
    </xdr:from>
    <xdr:to>
      <xdr:col>85</xdr:col>
      <xdr:colOff>127000</xdr:colOff>
      <xdr:row>35</xdr:row>
      <xdr:rowOff>126418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114435"/>
          <a:ext cx="838200" cy="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113685</xdr:rowOff>
    </xdr:from>
    <xdr:to>
      <xdr:col>81</xdr:col>
      <xdr:colOff>50800</xdr:colOff>
      <xdr:row>35</xdr:row>
      <xdr:rowOff>149667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14435"/>
          <a:ext cx="889000" cy="3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87945</xdr:rowOff>
    </xdr:from>
    <xdr:to>
      <xdr:col>76</xdr:col>
      <xdr:colOff>114300</xdr:colOff>
      <xdr:row>35</xdr:row>
      <xdr:rowOff>149667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088695"/>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83076</xdr:rowOff>
    </xdr:from>
    <xdr:to>
      <xdr:col>71</xdr:col>
      <xdr:colOff>177800</xdr:colOff>
      <xdr:row>35</xdr:row>
      <xdr:rowOff>87945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083826"/>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75618</xdr:rowOff>
    </xdr:from>
    <xdr:to>
      <xdr:col>85</xdr:col>
      <xdr:colOff>177800</xdr:colOff>
      <xdr:row>36</xdr:row>
      <xdr:rowOff>5768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7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54045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5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62885</xdr:rowOff>
    </xdr:from>
    <xdr:to>
      <xdr:col>81</xdr:col>
      <xdr:colOff>101600</xdr:colOff>
      <xdr:row>35</xdr:row>
      <xdr:rowOff>164485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6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155612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5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98867</xdr:rowOff>
    </xdr:from>
    <xdr:to>
      <xdr:col>76</xdr:col>
      <xdr:colOff>165100</xdr:colOff>
      <xdr:row>36</xdr:row>
      <xdr:rowOff>29017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9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20144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37145</xdr:rowOff>
    </xdr:from>
    <xdr:to>
      <xdr:col>72</xdr:col>
      <xdr:colOff>38100</xdr:colOff>
      <xdr:row>35</xdr:row>
      <xdr:rowOff>138745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129872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32276</xdr:rowOff>
    </xdr:from>
    <xdr:to>
      <xdr:col>67</xdr:col>
      <xdr:colOff>101600</xdr:colOff>
      <xdr:row>35</xdr:row>
      <xdr:rowOff>133876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3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150403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8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67933</xdr:rowOff>
    </xdr:from>
    <xdr:to>
      <xdr:col>85</xdr:col>
      <xdr:colOff>127000</xdr:colOff>
      <xdr:row>57</xdr:row>
      <xdr:rowOff>29798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669133"/>
          <a:ext cx="838200" cy="13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67933</xdr:rowOff>
    </xdr:from>
    <xdr:to>
      <xdr:col>81</xdr:col>
      <xdr:colOff>50800</xdr:colOff>
      <xdr:row>57</xdr:row>
      <xdr:rowOff>13165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669133"/>
          <a:ext cx="889000" cy="11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167013</xdr:rowOff>
    </xdr:from>
    <xdr:to>
      <xdr:col>76</xdr:col>
      <xdr:colOff>114300</xdr:colOff>
      <xdr:row>57</xdr:row>
      <xdr:rowOff>13165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68213"/>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34599</xdr:rowOff>
    </xdr:from>
    <xdr:to>
      <xdr:col>71</xdr:col>
      <xdr:colOff>177800</xdr:colOff>
      <xdr:row>56</xdr:row>
      <xdr:rowOff>167013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635799"/>
          <a:ext cx="889000" cy="13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150448</xdr:rowOff>
    </xdr:from>
    <xdr:to>
      <xdr:col>85</xdr:col>
      <xdr:colOff>177800</xdr:colOff>
      <xdr:row>57</xdr:row>
      <xdr:rowOff>80598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128875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3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17133</xdr:rowOff>
    </xdr:from>
    <xdr:to>
      <xdr:col>81</xdr:col>
      <xdr:colOff>101600</xdr:colOff>
      <xdr:row>56</xdr:row>
      <xdr:rowOff>118733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135260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39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133815</xdr:rowOff>
    </xdr:from>
    <xdr:to>
      <xdr:col>76</xdr:col>
      <xdr:colOff>165100</xdr:colOff>
      <xdr:row>57</xdr:row>
      <xdr:rowOff>63965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55092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2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116213</xdr:rowOff>
    </xdr:from>
    <xdr:to>
      <xdr:col>72</xdr:col>
      <xdr:colOff>38100</xdr:colOff>
      <xdr:row>57</xdr:row>
      <xdr:rowOff>46363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1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37490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1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155249</xdr:rowOff>
    </xdr:from>
    <xdr:to>
      <xdr:col>67</xdr:col>
      <xdr:colOff>101600</xdr:colOff>
      <xdr:row>56</xdr:row>
      <xdr:rowOff>85399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58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101926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6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133401</xdr:rowOff>
    </xdr:from>
    <xdr:to>
      <xdr:col>85</xdr:col>
      <xdr:colOff>127000</xdr:colOff>
      <xdr:row>79</xdr:row>
      <xdr:rowOff>21171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06501"/>
          <a:ext cx="838200" cy="5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153797</xdr:rowOff>
    </xdr:from>
    <xdr:to>
      <xdr:col>81</xdr:col>
      <xdr:colOff>50800</xdr:colOff>
      <xdr:row>79</xdr:row>
      <xdr:rowOff>21171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26897"/>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123253</xdr:rowOff>
    </xdr:from>
    <xdr:to>
      <xdr:col>76</xdr:col>
      <xdr:colOff>114300</xdr:colOff>
      <xdr:row>78</xdr:row>
      <xdr:rowOff>153797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496353"/>
          <a:ext cx="889000" cy="3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114821</xdr:rowOff>
    </xdr:from>
    <xdr:to>
      <xdr:col>71</xdr:col>
      <xdr:colOff>177800</xdr:colOff>
      <xdr:row>78</xdr:row>
      <xdr:rowOff>123253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487921"/>
          <a:ext cx="8890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82601</xdr:rowOff>
    </xdr:from>
    <xdr:to>
      <xdr:col>85</xdr:col>
      <xdr:colOff>177800</xdr:colOff>
      <xdr:row>79</xdr:row>
      <xdr:rowOff>12751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44645</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1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141821</xdr:rowOff>
    </xdr:from>
    <xdr:to>
      <xdr:col>81</xdr:col>
      <xdr:colOff>101600</xdr:colOff>
      <xdr:row>79</xdr:row>
      <xdr:rowOff>71971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1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63098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0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102997</xdr:rowOff>
    </xdr:from>
    <xdr:to>
      <xdr:col>76</xdr:col>
      <xdr:colOff>165100</xdr:colOff>
      <xdr:row>79</xdr:row>
      <xdr:rowOff>33147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7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24274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6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72453</xdr:rowOff>
    </xdr:from>
    <xdr:to>
      <xdr:col>72</xdr:col>
      <xdr:colOff>38100</xdr:colOff>
      <xdr:row>79</xdr:row>
      <xdr:rowOff>2603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4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165180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3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64021</xdr:rowOff>
    </xdr:from>
    <xdr:to>
      <xdr:col>67</xdr:col>
      <xdr:colOff>101600</xdr:colOff>
      <xdr:row>78</xdr:row>
      <xdr:rowOff>165621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156748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2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118080</xdr:rowOff>
    </xdr:from>
    <xdr:to>
      <xdr:col>85</xdr:col>
      <xdr:colOff>127000</xdr:colOff>
      <xdr:row>97</xdr:row>
      <xdr:rowOff>129246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48730"/>
          <a:ext cx="838200" cy="1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129246</xdr:rowOff>
    </xdr:from>
    <xdr:to>
      <xdr:col>81</xdr:col>
      <xdr:colOff>50800</xdr:colOff>
      <xdr:row>97</xdr:row>
      <xdr:rowOff>143966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59896"/>
          <a:ext cx="889000" cy="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143966</xdr:rowOff>
    </xdr:from>
    <xdr:to>
      <xdr:col>76</xdr:col>
      <xdr:colOff>114300</xdr:colOff>
      <xdr:row>97</xdr:row>
      <xdr:rowOff>152481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74616"/>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152481</xdr:rowOff>
    </xdr:from>
    <xdr:to>
      <xdr:col>71</xdr:col>
      <xdr:colOff>177800</xdr:colOff>
      <xdr:row>97</xdr:row>
      <xdr:rowOff>156111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83131"/>
          <a:ext cx="88900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67280</xdr:rowOff>
    </xdr:from>
    <xdr:to>
      <xdr:col>85</xdr:col>
      <xdr:colOff>177800</xdr:colOff>
      <xdr:row>97</xdr:row>
      <xdr:rowOff>168880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26657</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8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78446</xdr:rowOff>
    </xdr:from>
    <xdr:to>
      <xdr:col>81</xdr:col>
      <xdr:colOff>101600</xdr:colOff>
      <xdr:row>98</xdr:row>
      <xdr:rowOff>8596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0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25123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8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93166</xdr:rowOff>
    </xdr:from>
    <xdr:to>
      <xdr:col>76</xdr:col>
      <xdr:colOff>165100</xdr:colOff>
      <xdr:row>98</xdr:row>
      <xdr:rowOff>23316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2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1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101681</xdr:rowOff>
    </xdr:from>
    <xdr:to>
      <xdr:col>72</xdr:col>
      <xdr:colOff>38100</xdr:colOff>
      <xdr:row>98</xdr:row>
      <xdr:rowOff>31831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3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22958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2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105311</xdr:rowOff>
    </xdr:from>
    <xdr:to>
      <xdr:col>67</xdr:col>
      <xdr:colOff>101600</xdr:colOff>
      <xdr:row>98</xdr:row>
      <xdr:rowOff>35461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3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26588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2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エネルギー価格・物価高騰対策関連事業として実施した電力・ガス・食料品等価格高騰緊急支援給付金給付事業等により、引き続き高くなっている。災害復旧費は、梅雨時期の大雨による土砂災害等の復旧が多く発生したため大きく増加した。一方、教育費は、大幅に減少しているが、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年度までに喜須来小学校校舎長寿命化改良事業や市民スポーツセンター再エネシステム導入事業等がの大型事業が完了したことによるものである。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年度の財政調整基金残高は、ふるさと納税の増加等により基金を積み増すことができ、標準財政規模の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％超を持続している良好な状態である。実質収支の標準財政規模に対する割合は、前年度に比べ</a:t>
          </a:r>
          <a:r>
            <a:rPr kumimoji="1" lang="en-US" altLang="ja-JP" sz="1400">
              <a:latin typeface="ＭＳ ゴシック" pitchFamily="49" charset="-128"/>
              <a:ea typeface="ＭＳ ゴシック" pitchFamily="49" charset="-128"/>
            </a:rPr>
            <a:t>1.66</a:t>
          </a:r>
          <a:r>
            <a:rPr kumimoji="1" lang="ja-JP" altLang="en-US" sz="1400">
              <a:latin typeface="ＭＳ ゴシック" pitchFamily="49" charset="-128"/>
              <a:ea typeface="ＭＳ ゴシック" pitchFamily="49" charset="-128"/>
            </a:rPr>
            <a:t>ポイント上昇しているが、引き続き、事業の優先度・必要性を厳しく精査し、歳出の見直しを進めるとともに、今後も財政調整基金を積み増しできるよう歳入と歳出のバランスを考え、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年度において、全ての会計で実質赤字は生じていないため、算定される比率はない。過去においても赤字となった会計はなく、良好な状態となっているため、引き続き現在の財政状態を維持していく。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なお、市立八幡浜総合病院事業会計の標準財政規模比が前年度比△</a:t>
          </a:r>
          <a:r>
            <a:rPr kumimoji="1" lang="en-US" altLang="ja-JP" sz="1400">
              <a:latin typeface="ＭＳ ゴシック" pitchFamily="49" charset="-128"/>
              <a:ea typeface="ＭＳ ゴシック" pitchFamily="49" charset="-128"/>
            </a:rPr>
            <a:t>2.24</a:t>
          </a:r>
          <a:r>
            <a:rPr kumimoji="1" lang="ja-JP" altLang="en-US" sz="1400">
              <a:latin typeface="ＭＳ ゴシック" pitchFamily="49" charset="-128"/>
              <a:ea typeface="ＭＳ ゴシック" pitchFamily="49" charset="-128"/>
            </a:rPr>
            <a:t>ポイントとなっている主な要因は、令和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年度に新型コロナウイルス感染症の位置付けが「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類感染症」に変更されたことにより、診療報酬の特例措置や医療体制確保事業費補助金等が縮小され、事業収益が前年度比△</a:t>
          </a:r>
          <a:r>
            <a:rPr kumimoji="1" lang="en-US" altLang="ja-JP" sz="1400">
              <a:latin typeface="ＭＳ ゴシック" pitchFamily="49" charset="-128"/>
              <a:ea typeface="ＭＳ ゴシック" pitchFamily="49" charset="-128"/>
            </a:rPr>
            <a:t>275</a:t>
          </a:r>
          <a:r>
            <a:rPr kumimoji="1" lang="ja-JP" altLang="en-US" sz="1400">
              <a:latin typeface="ＭＳ ゴシック" pitchFamily="49" charset="-128"/>
              <a:ea typeface="ＭＳ ゴシック" pitchFamily="49" charset="-128"/>
            </a:rPr>
            <a:t>百万円（流動資産が減少）となったためである。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また、一般会計の標準財政規模比が前年度比</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ポイントとなっている主な要因は、ふるさと納税寄附金の増額等により歳入が増加した一方、令和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年度に実施した喜須来小学校校舎長寿命化改良事業のような大型事業の減少により歳出が減少したこと等により、実質収支額が前年度比</a:t>
          </a:r>
          <a:r>
            <a:rPr kumimoji="1" lang="en-US" altLang="ja-JP" sz="1400">
              <a:latin typeface="ＭＳ ゴシック" pitchFamily="49" charset="-128"/>
              <a:ea typeface="ＭＳ ゴシック" pitchFamily="49" charset="-128"/>
            </a:rPr>
            <a:t>+204</a:t>
          </a:r>
          <a:r>
            <a:rPr kumimoji="1" lang="ja-JP" altLang="en-US" sz="1400">
              <a:latin typeface="ＭＳ ゴシック" pitchFamily="49" charset="-128"/>
              <a:ea typeface="ＭＳ ゴシック" pitchFamily="49" charset="-128"/>
            </a:rPr>
            <a:t>百万円となったためである。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23413048</v>
      </c>
      <c r="BO4" s="436"/>
      <c r="BP4" s="436"/>
      <c r="BQ4" s="436"/>
      <c r="BR4" s="436"/>
      <c r="BS4" s="436"/>
      <c r="BT4" s="436"/>
      <c r="BU4" s="437"/>
      <c r="BV4" s="435">
        <v>24383193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8.5</v>
      </c>
      <c r="CU4" s="576"/>
      <c r="CV4" s="576"/>
      <c r="CW4" s="576"/>
      <c r="CX4" s="576"/>
      <c r="CY4" s="576"/>
      <c r="CZ4" s="576"/>
      <c r="DA4" s="577"/>
      <c r="DB4" s="575">
        <v>6.9</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22244508</v>
      </c>
      <c r="BO5" s="407"/>
      <c r="BP5" s="407"/>
      <c r="BQ5" s="407"/>
      <c r="BR5" s="407"/>
      <c r="BS5" s="407"/>
      <c r="BT5" s="407"/>
      <c r="BU5" s="408"/>
      <c r="BV5" s="406">
        <v>23328799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88.4</v>
      </c>
      <c r="CU5" s="404"/>
      <c r="CV5" s="404"/>
      <c r="CW5" s="404"/>
      <c r="CX5" s="404"/>
      <c r="CY5" s="404"/>
      <c r="CZ5" s="404"/>
      <c r="DA5" s="405"/>
      <c r="DB5" s="403">
        <v>91.7</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1168540</v>
      </c>
      <c r="BO6" s="407"/>
      <c r="BP6" s="407"/>
      <c r="BQ6" s="407"/>
      <c r="BR6" s="407"/>
      <c r="BS6" s="407"/>
      <c r="BT6" s="407"/>
      <c r="BU6" s="408"/>
      <c r="BV6" s="406">
        <v>1054394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88.8</v>
      </c>
      <c r="CU6" s="550"/>
      <c r="CV6" s="550"/>
      <c r="CW6" s="550"/>
      <c r="CX6" s="550"/>
      <c r="CY6" s="550"/>
      <c r="CZ6" s="550"/>
      <c r="DA6" s="551"/>
      <c r="DB6" s="549">
        <v>92.8</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156109</v>
      </c>
      <c r="BO7" s="407"/>
      <c r="BP7" s="407"/>
      <c r="BQ7" s="407"/>
      <c r="BR7" s="407"/>
      <c r="BS7" s="407"/>
      <c r="BT7" s="407"/>
      <c r="BU7" s="408"/>
      <c r="BV7" s="406">
        <v>245961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11860640</v>
      </c>
      <c r="CU7" s="407"/>
      <c r="CV7" s="407"/>
      <c r="CW7" s="407"/>
      <c r="CX7" s="407"/>
      <c r="CY7" s="407"/>
      <c r="CZ7" s="407"/>
      <c r="DA7" s="408"/>
      <c r="DB7" s="406">
        <v>11750357</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1012431</v>
      </c>
      <c r="BO8" s="407"/>
      <c r="BP8" s="407"/>
      <c r="BQ8" s="407"/>
      <c r="BR8" s="407"/>
      <c r="BS8" s="407"/>
      <c r="BT8" s="407"/>
      <c r="BU8" s="408"/>
      <c r="BV8" s="406">
        <v>808433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0.32</v>
      </c>
      <c r="CU8" s="510"/>
      <c r="CV8" s="510"/>
      <c r="CW8" s="510"/>
      <c r="CX8" s="510"/>
      <c r="CY8" s="510"/>
      <c r="CZ8" s="510"/>
      <c r="DA8" s="511"/>
      <c r="DB8" s="509">
        <v>0.32</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31987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203998</v>
      </c>
      <c r="BO9" s="407"/>
      <c r="BP9" s="407"/>
      <c r="BQ9" s="407"/>
      <c r="BR9" s="407"/>
      <c r="BS9" s="407"/>
      <c r="BT9" s="407"/>
      <c r="BU9" s="408"/>
      <c r="BV9" s="406">
        <v>-346429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16.100000000000001</v>
      </c>
      <c r="CU9" s="404"/>
      <c r="CV9" s="404"/>
      <c r="CW9" s="404"/>
      <c r="CX9" s="404"/>
      <c r="CY9" s="404"/>
      <c r="CZ9" s="404"/>
      <c r="DA9" s="405"/>
      <c r="DB9" s="403">
        <v>15.7</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34951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410238</v>
      </c>
      <c r="BO10" s="407"/>
      <c r="BP10" s="407"/>
      <c r="BQ10" s="407"/>
      <c r="BR10" s="407"/>
      <c r="BS10" s="407"/>
      <c r="BT10" s="407"/>
      <c r="BU10" s="408"/>
      <c r="BV10" s="406">
        <v>580380</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30739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30298</v>
      </c>
      <c r="S13" s="494"/>
      <c r="T13" s="494"/>
      <c r="U13" s="494"/>
      <c r="V13" s="495"/>
      <c r="W13" s="496" t="s">
        <v>131</v>
      </c>
      <c r="X13" s="392"/>
      <c r="Y13" s="392"/>
      <c r="Z13" s="392"/>
      <c r="AA13" s="392"/>
      <c r="AB13" s="393"/>
      <c r="AC13" s="359">
        <v>3325</v>
      </c>
      <c r="AD13" s="360"/>
      <c r="AE13" s="360"/>
      <c r="AF13" s="360"/>
      <c r="AG13" s="361"/>
      <c r="AH13" s="359">
        <v>3570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614236</v>
      </c>
      <c r="BO13" s="407"/>
      <c r="BP13" s="407"/>
      <c r="BQ13" s="407"/>
      <c r="BR13" s="407"/>
      <c r="BS13" s="407"/>
      <c r="BT13" s="407"/>
      <c r="BU13" s="408"/>
      <c r="BV13" s="406">
        <v>233951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v>
      </c>
      <c r="CU13" s="404"/>
      <c r="CV13" s="404"/>
      <c r="CW13" s="404"/>
      <c r="CX13" s="404"/>
      <c r="CY13" s="404"/>
      <c r="CZ13" s="404"/>
      <c r="DA13" s="405"/>
      <c r="DB13" s="403">
        <v>9.4</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31293</v>
      </c>
      <c r="S14" s="494"/>
      <c r="T14" s="494"/>
      <c r="U14" s="494"/>
      <c r="V14" s="495"/>
      <c r="W14" s="497"/>
      <c r="X14" s="395"/>
      <c r="Y14" s="395"/>
      <c r="Z14" s="395"/>
      <c r="AA14" s="395"/>
      <c r="AB14" s="396"/>
      <c r="AC14" s="486">
        <v>21.6</v>
      </c>
      <c r="AD14" s="487"/>
      <c r="AE14" s="487"/>
      <c r="AF14" s="487"/>
      <c r="AG14" s="488"/>
      <c r="AH14" s="486">
        <v>21.2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33.200000000000003</v>
      </c>
      <c r="CU14" s="504"/>
      <c r="CV14" s="504"/>
      <c r="CW14" s="504"/>
      <c r="CX14" s="504"/>
      <c r="CY14" s="504"/>
      <c r="CZ14" s="504"/>
      <c r="DA14" s="505"/>
      <c r="DB14" s="503">
        <v>48.8</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30960</v>
      </c>
      <c r="S15" s="494"/>
      <c r="T15" s="494"/>
      <c r="U15" s="494"/>
      <c r="V15" s="495"/>
      <c r="W15" s="496" t="s">
        <v>137</v>
      </c>
      <c r="X15" s="392"/>
      <c r="Y15" s="392"/>
      <c r="Z15" s="392"/>
      <c r="AA15" s="392"/>
      <c r="AB15" s="393"/>
      <c r="AC15" s="359">
        <v>2840</v>
      </c>
      <c r="AD15" s="360"/>
      <c r="AE15" s="360"/>
      <c r="AF15" s="360"/>
      <c r="AG15" s="361"/>
      <c r="AH15" s="359">
        <v>3139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3519091</v>
      </c>
      <c r="BO15" s="436"/>
      <c r="BP15" s="436"/>
      <c r="BQ15" s="436"/>
      <c r="BR15" s="436"/>
      <c r="BS15" s="436"/>
      <c r="BT15" s="436"/>
      <c r="BU15" s="437"/>
      <c r="BV15" s="435">
        <v>3436261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18.399999999999999</v>
      </c>
      <c r="AD16" s="487"/>
      <c r="AE16" s="487"/>
      <c r="AF16" s="487"/>
      <c r="AG16" s="488"/>
      <c r="AH16" s="486">
        <v>18.600000000000001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10897764</v>
      </c>
      <c r="BO16" s="407"/>
      <c r="BP16" s="407"/>
      <c r="BQ16" s="407"/>
      <c r="BR16" s="407"/>
      <c r="BS16" s="407"/>
      <c r="BT16" s="407"/>
      <c r="BU16" s="408"/>
      <c r="BV16" s="406">
        <v>10724383</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9238</v>
      </c>
      <c r="AD17" s="360"/>
      <c r="AE17" s="360"/>
      <c r="AF17" s="360"/>
      <c r="AG17" s="361"/>
      <c r="AH17" s="359">
        <v>10136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4420743</v>
      </c>
      <c r="BO17" s="407"/>
      <c r="BP17" s="407"/>
      <c r="BQ17" s="407"/>
      <c r="BR17" s="407"/>
      <c r="BS17" s="407"/>
      <c r="BT17" s="407"/>
      <c r="BU17" s="408"/>
      <c r="BV17" s="406">
        <v>4327895</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132.65</v>
      </c>
      <c r="M18" s="459"/>
      <c r="N18" s="459"/>
      <c r="O18" s="459"/>
      <c r="P18" s="459"/>
      <c r="Q18" s="459"/>
      <c r="R18" s="460"/>
      <c r="S18" s="460"/>
      <c r="T18" s="460"/>
      <c r="U18" s="460"/>
      <c r="V18" s="461"/>
      <c r="W18" s="477"/>
      <c r="X18" s="478"/>
      <c r="Y18" s="478"/>
      <c r="Z18" s="478"/>
      <c r="AA18" s="478"/>
      <c r="AB18" s="502"/>
      <c r="AC18" s="376">
        <v>60</v>
      </c>
      <c r="AD18" s="377"/>
      <c r="AE18" s="377"/>
      <c r="AF18" s="377"/>
      <c r="AG18" s="462"/>
      <c r="AH18" s="376">
        <v>60.2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10588085</v>
      </c>
      <c r="BO18" s="407"/>
      <c r="BP18" s="407"/>
      <c r="BQ18" s="407"/>
      <c r="BR18" s="407"/>
      <c r="BS18" s="407"/>
      <c r="BT18" s="407"/>
      <c r="BU18" s="408"/>
      <c r="BV18" s="406">
        <v>10925666</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241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15569405</v>
      </c>
      <c r="BO19" s="407"/>
      <c r="BP19" s="407"/>
      <c r="BQ19" s="407"/>
      <c r="BR19" s="407"/>
      <c r="BS19" s="407"/>
      <c r="BT19" s="407"/>
      <c r="BU19" s="408"/>
      <c r="BV19" s="406">
        <v>15234124</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14413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22928242</v>
      </c>
      <c r="BO22" s="436"/>
      <c r="BP22" s="436"/>
      <c r="BQ22" s="436"/>
      <c r="BR22" s="436"/>
      <c r="BS22" s="436"/>
      <c r="BT22" s="436"/>
      <c r="BU22" s="437"/>
      <c r="BV22" s="435">
        <v>24227859</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19459003</v>
      </c>
      <c r="BO23" s="407"/>
      <c r="BP23" s="407"/>
      <c r="BQ23" s="407"/>
      <c r="BR23" s="407"/>
      <c r="BS23" s="407"/>
      <c r="BT23" s="407"/>
      <c r="BU23" s="408"/>
      <c r="BV23" s="406">
        <v>20500940</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8550</v>
      </c>
      <c r="R24" s="360"/>
      <c r="S24" s="360"/>
      <c r="T24" s="360"/>
      <c r="U24" s="360"/>
      <c r="V24" s="361"/>
      <c r="W24" s="449"/>
      <c r="X24" s="386"/>
      <c r="Y24" s="387"/>
      <c r="Z24" s="362" t="s">
        <v>162</v>
      </c>
      <c r="AA24" s="363"/>
      <c r="AB24" s="363"/>
      <c r="AC24" s="363"/>
      <c r="AD24" s="363"/>
      <c r="AE24" s="363"/>
      <c r="AF24" s="363"/>
      <c r="AG24" s="364"/>
      <c r="AH24" s="359">
        <v>293</v>
      </c>
      <c r="AI24" s="360"/>
      <c r="AJ24" s="360"/>
      <c r="AK24" s="360"/>
      <c r="AL24" s="361"/>
      <c r="AM24" s="359">
        <v>937014</v>
      </c>
      <c r="AN24" s="360"/>
      <c r="AO24" s="360"/>
      <c r="AP24" s="360"/>
      <c r="AQ24" s="360"/>
      <c r="AR24" s="361"/>
      <c r="AS24" s="359">
        <v>3198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17323322</v>
      </c>
      <c r="BO24" s="407"/>
      <c r="BP24" s="407"/>
      <c r="BQ24" s="407"/>
      <c r="BR24" s="407"/>
      <c r="BS24" s="407"/>
      <c r="BT24" s="407"/>
      <c r="BU24" s="408"/>
      <c r="BV24" s="406">
        <v>18030386</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6630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3558290</v>
      </c>
      <c r="BO25" s="436"/>
      <c r="BP25" s="436"/>
      <c r="BQ25" s="436"/>
      <c r="BR25" s="436"/>
      <c r="BS25" s="436"/>
      <c r="BT25" s="436"/>
      <c r="BU25" s="437"/>
      <c r="BV25" s="435">
        <v>3767365</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5530</v>
      </c>
      <c r="R26" s="360"/>
      <c r="S26" s="360"/>
      <c r="T26" s="360"/>
      <c r="U26" s="360"/>
      <c r="V26" s="361"/>
      <c r="W26" s="449"/>
      <c r="X26" s="386"/>
      <c r="Y26" s="387"/>
      <c r="Z26" s="362" t="s">
        <v>168</v>
      </c>
      <c r="AA26" s="417"/>
      <c r="AB26" s="417"/>
      <c r="AC26" s="417"/>
      <c r="AD26" s="417"/>
      <c r="AE26" s="417"/>
      <c r="AF26" s="417"/>
      <c r="AG26" s="418"/>
      <c r="AH26" s="359">
        <v>9</v>
      </c>
      <c r="AI26" s="360"/>
      <c r="AJ26" s="360"/>
      <c r="AK26" s="360"/>
      <c r="AL26" s="361"/>
      <c r="AM26" s="359">
        <v>31392</v>
      </c>
      <c r="AN26" s="360"/>
      <c r="AO26" s="360"/>
      <c r="AP26" s="360"/>
      <c r="AQ26" s="360"/>
      <c r="AR26" s="361"/>
      <c r="AS26" s="359">
        <v>3488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3980</v>
      </c>
      <c r="R27" s="360"/>
      <c r="S27" s="360"/>
      <c r="T27" s="360"/>
      <c r="U27" s="360"/>
      <c r="V27" s="361"/>
      <c r="W27" s="449"/>
      <c r="X27" s="386"/>
      <c r="Y27" s="387"/>
      <c r="Z27" s="362" t="s">
        <v>171</v>
      </c>
      <c r="AA27" s="363"/>
      <c r="AB27" s="363"/>
      <c r="AC27" s="363"/>
      <c r="AD27" s="363"/>
      <c r="AE27" s="363"/>
      <c r="AF27" s="363"/>
      <c r="AG27" s="364"/>
      <c r="AH27" s="359">
        <v>6</v>
      </c>
      <c r="AI27" s="360"/>
      <c r="AJ27" s="360"/>
      <c r="AK27" s="360"/>
      <c r="AL27" s="361"/>
      <c r="AM27" s="359">
        <v>22233</v>
      </c>
      <c r="AN27" s="360"/>
      <c r="AO27" s="360"/>
      <c r="AP27" s="360"/>
      <c r="AQ27" s="360"/>
      <c r="AR27" s="361"/>
      <c r="AS27" s="359">
        <v>3706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239841</v>
      </c>
      <c r="BO27" s="441"/>
      <c r="BP27" s="441"/>
      <c r="BQ27" s="441"/>
      <c r="BR27" s="441"/>
      <c r="BS27" s="441"/>
      <c r="BT27" s="441"/>
      <c r="BU27" s="442"/>
      <c r="BV27" s="440">
        <v>239820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3250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4043499</v>
      </c>
      <c r="BO28" s="436"/>
      <c r="BP28" s="436"/>
      <c r="BQ28" s="436"/>
      <c r="BR28" s="436"/>
      <c r="BS28" s="436"/>
      <c r="BT28" s="436"/>
      <c r="BU28" s="437"/>
      <c r="BV28" s="435">
        <v>3633261</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14</v>
      </c>
      <c r="M29" s="360"/>
      <c r="N29" s="360"/>
      <c r="O29" s="360"/>
      <c r="P29" s="361"/>
      <c r="Q29" s="359">
        <v>2990</v>
      </c>
      <c r="R29" s="360"/>
      <c r="S29" s="360"/>
      <c r="T29" s="360"/>
      <c r="U29" s="360"/>
      <c r="V29" s="361"/>
      <c r="W29" s="450"/>
      <c r="X29" s="451"/>
      <c r="Y29" s="452"/>
      <c r="Z29" s="362" t="s">
        <v>177</v>
      </c>
      <c r="AA29" s="363"/>
      <c r="AB29" s="363"/>
      <c r="AC29" s="363"/>
      <c r="AD29" s="363"/>
      <c r="AE29" s="363"/>
      <c r="AF29" s="363"/>
      <c r="AG29" s="364"/>
      <c r="AH29" s="359">
        <v>299</v>
      </c>
      <c r="AI29" s="360"/>
      <c r="AJ29" s="360"/>
      <c r="AK29" s="360"/>
      <c r="AL29" s="361"/>
      <c r="AM29" s="359">
        <v>959247</v>
      </c>
      <c r="AN29" s="360"/>
      <c r="AO29" s="360"/>
      <c r="AP29" s="360"/>
      <c r="AQ29" s="360"/>
      <c r="AR29" s="361"/>
      <c r="AS29" s="359">
        <v>3208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958490</v>
      </c>
      <c r="BO29" s="407"/>
      <c r="BP29" s="407"/>
      <c r="BQ29" s="407"/>
      <c r="BR29" s="407"/>
      <c r="BS29" s="407"/>
      <c r="BT29" s="407"/>
      <c r="BU29" s="408"/>
      <c r="BV29" s="406">
        <v>913465</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1855036</v>
      </c>
      <c r="BO30" s="441"/>
      <c r="BP30" s="441"/>
      <c r="BQ30" s="441"/>
      <c r="BR30" s="441"/>
      <c r="BS30" s="441"/>
      <c r="BT30" s="441"/>
      <c r="BU30" s="442"/>
      <c r="BV30" s="440">
        <v>1891909</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75"/>
      <c r="BE34" s="354">
        <f>IF(BG34="","",MAX(C34:D43,U34:V43,AM34:AN43)+1)</f>
        <v>11</v>
      </c>
      <c r="BF34" s="354"/>
      <c r="BG34" s="355" t="str">
        <f>IF('各会計、関係団体の財政状況及び健全化判断比率'!B37="","",'各会計、関係団体の財政状況及び健全化判断比率'!B37)</f>
        <v>港湾整備事業特別会計</v>
      </c>
      <c r="BH34" s="355"/>
      <c r="BI34" s="355"/>
      <c r="BJ34" s="355"/>
      <c r="BK34" s="355"/>
      <c r="BL34" s="355"/>
      <c r="BM34" s="355"/>
      <c r="BN34" s="355"/>
      <c r="BO34" s="355"/>
      <c r="BP34" s="355"/>
      <c r="BQ34" s="355"/>
      <c r="BR34" s="355"/>
      <c r="BS34" s="355"/>
      <c r="BT34" s="355"/>
      <c r="BU34" s="355"/>
      <c r="BV34" s="175"/>
      <c r="BW34" s="354">
        <f>IF(BY34="","",MAX(C34:D43,U34:V43,AM34:AN43,BE34:BF43)+1)</f>
        <v>13</v>
      </c>
      <c r="BX34" s="354"/>
      <c r="BY34" s="355" t="str">
        <f>IF('各会計、関係団体の財政状況及び健全化判断比率'!B68="","",'各会計、関係団体の財政状況及び健全化判断比率'!B68)</f>
        <v>八幡浜地区施設事務組合（一般会計）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8</v>
      </c>
      <c r="AN35" s="354"/>
      <c r="AO35" s="355" t="str">
        <f>IF('各会計、関係団体の財政状況及び健全化判断比率'!B34="","",'各会計、関係団体の財政状況及び健全化判断比率'!B34)</f>
        <v>簡易水道事業会計</v>
      </c>
      <c r="AP35" s="355"/>
      <c r="AQ35" s="355"/>
      <c r="AR35" s="355"/>
      <c r="AS35" s="355"/>
      <c r="AT35" s="355"/>
      <c r="AU35" s="355"/>
      <c r="AV35" s="355"/>
      <c r="AW35" s="355"/>
      <c r="AX35" s="355"/>
      <c r="AY35" s="355"/>
      <c r="AZ35" s="355"/>
      <c r="BA35" s="355"/>
      <c r="BB35" s="355"/>
      <c r="BC35" s="355"/>
      <c r="BD35" s="175"/>
      <c r="BE35" s="354">
        <f t="shared" ref="BE35:BE43" si="1">IF(BG35="","",BE34+1)</f>
        <v>12</v>
      </c>
      <c r="BF35" s="354"/>
      <c r="BG35" s="355" t="str">
        <f>IF('各会計、関係団体の財政状況及び健全化判断比率'!B38="","",'各会計、関係団体の財政状況及び健全化判断比率'!B38)</f>
        <v>水産物地方卸売市場事業特別会計</v>
      </c>
      <c r="BH35" s="355"/>
      <c r="BI35" s="355"/>
      <c r="BJ35" s="355"/>
      <c r="BK35" s="355"/>
      <c r="BL35" s="355"/>
      <c r="BM35" s="355"/>
      <c r="BN35" s="355"/>
      <c r="BO35" s="355"/>
      <c r="BP35" s="355"/>
      <c r="BQ35" s="355"/>
      <c r="BR35" s="355"/>
      <c r="BS35" s="355"/>
      <c r="BT35" s="355"/>
      <c r="BU35" s="355"/>
      <c r="BV35" s="175"/>
      <c r="BW35" s="354">
        <f t="shared" ref="BW35:BW43" si="2">IF(BY35="","",BW34+1)</f>
        <v>14</v>
      </c>
      <c r="BX35" s="354"/>
      <c r="BY35" s="355" t="str">
        <f>IF('各会計、関係団体の財政状況及び健全化判断比率'!B69="","",'各会計、関係団体の財政状況及び健全化判断比率'!B69)</f>
        <v>八幡浜地区施設事務組合（消防事業特別会計）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f t="shared" si="0"/>
        <v>9</v>
      </c>
      <c r="AN36" s="354"/>
      <c r="AO36" s="355" t="str">
        <f>IF('各会計、関係団体の財政状況及び健全化判断比率'!B35="","",'各会計、関係団体の財政状況及び健全化判断比率'!B35)</f>
        <v>市立八幡浜総合病院事業会計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15</v>
      </c>
      <c r="BX36" s="354"/>
      <c r="BY36" s="355" t="str">
        <f>IF('各会計、関係団体の財政状況及び健全化判断比率'!B70="","",'各会計、関係団体の財政状況及び健全化判断比率'!B70)</f>
        <v>八幡浜地区施設事務組合（一次救急休日・夜間診療所事業特別会計）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介護サービス事業特別会計</v>
      </c>
      <c r="X37" s="355"/>
      <c r="Y37" s="355"/>
      <c r="Z37" s="355"/>
      <c r="AA37" s="355"/>
      <c r="AB37" s="355"/>
      <c r="AC37" s="355"/>
      <c r="AD37" s="355"/>
      <c r="AE37" s="355"/>
      <c r="AF37" s="355"/>
      <c r="AG37" s="355"/>
      <c r="AH37" s="355"/>
      <c r="AI37" s="355"/>
      <c r="AJ37" s="355"/>
      <c r="AK37" s="355"/>
      <c r="AL37" s="175"/>
      <c r="AM37" s="354">
        <f t="shared" si="0"/>
        <v>10</v>
      </c>
      <c r="AN37" s="354"/>
      <c r="AO37" s="355" t="str">
        <f>IF('各会計、関係団体の財政状況及び健全化判断比率'!B36="","",'各会計、関係団体の財政状況及び健全化判断比率'!B36)</f>
        <v>下水道事業会計</v>
      </c>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16</v>
      </c>
      <c r="BX37" s="354"/>
      <c r="BY37" s="355" t="str">
        <f>IF('各会計、関係団体の財政状況及び健全化判断比率'!B71="","",'各会計、関係団体の財政状況及び健全化判断比率'!B71)</f>
        <v>八幡浜地区施設事務組合（し尿処理事業特別会計）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f t="shared" si="4"/>
        <v>6</v>
      </c>
      <c r="V38" s="354"/>
      <c r="W38" s="355" t="str">
        <f>IF('各会計、関係団体の財政状況及び健全化判断比率'!B32="","",'各会計、関係団体の財政状況及び健全化判断比率'!B32)</f>
        <v>駐車場事業特別会計</v>
      </c>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17</v>
      </c>
      <c r="BX38" s="354"/>
      <c r="BY38" s="355" t="str">
        <f>IF('各会計、関係団体の財政状況及び健全化判断比率'!B72="","",'各会計、関係団体の財政状況及び健全化判断比率'!B72)</f>
        <v>八幡浜地区施設事務組合（特別養護老人ホーム事業特別会計）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18</v>
      </c>
      <c r="BX39" s="354"/>
      <c r="BY39" s="355" t="str">
        <f>IF('各会計、関係団体の財政状況及び健全化判断比率'!B73="","",'各会計、関係団体の財政状況及び健全化判断比率'!B73)</f>
        <v>八幡浜・大洲地区広域市町村圏組合（一般会計）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19</v>
      </c>
      <c r="BX40" s="354"/>
      <c r="BY40" s="355" t="str">
        <f>IF('各会計、関係団体の財政状況及び健全化判断比率'!B74="","",'各会計、関係団体の財政状況及び健全化判断比率'!B74)</f>
        <v>八幡浜・大洲地区広域市町村圏組合（八幡浜・大洲地方拠点都市対策室特別会計）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20</v>
      </c>
      <c r="BX41" s="354"/>
      <c r="BY41" s="355" t="str">
        <f>IF('各会計、関係団体の財政状況及び健全化判断比率'!B75="","",'各会計、関係団体の財政状況及び健全化判断比率'!B75)</f>
        <v>八幡浜・大洲地区広域市町村圏組合（運動公園特別会計）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21</v>
      </c>
      <c r="BX42" s="354"/>
      <c r="BY42" s="355" t="str">
        <f>IF('各会計、関係団体の財政状況及び健全化判断比率'!B76="","",'各会計、関係団体の財政状況及び健全化判断比率'!B76)</f>
        <v>愛媛地方税滞納整理機構</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22</v>
      </c>
      <c r="BX43" s="354"/>
      <c r="BY43" s="355" t="str">
        <f>IF('各会計、関係団体の財政状況及び健全化判断比率'!B77="","",'各会計、関係団体の財政状況及び健全化判断比率'!B77)</f>
        <v>愛媛県後期高齢者医療広域連合（一般会計）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fS5EEbWqYw4Rjas+UjZ25d0DZHh+G/NWnGlQ4J1N3QtW7RvI9TYjG+w1+ItTmh3j62lTT+1ifzAQ5laUI2J4aA==" saltValue="731k+7xkHw5Cf/zIvGsP7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536</v>
      </c>
      <c r="D34" s="1136"/>
      <c r="E34" s="1137"/>
      <c r="F34" s="32">
        <v>24.4</v>
      </c>
      <c r="G34" s="33">
        <v>28.35</v>
      </c>
      <c r="H34" s="33">
        <v>33.450000000000003</v>
      </c>
      <c r="I34" s="33">
        <v>39.69</v>
      </c>
      <c r="J34" s="34">
        <v>37.450000000000003</v>
      </c>
      <c r="K34" s="22"/>
      <c r="L34" s="22"/>
      <c r="M34" s="22"/>
      <c r="N34" s="22"/>
      <c r="O34" s="22"/>
      <c r="P34" s="22"/>
    </row>
    <row r="35" spans="1:16" ht="39" customHeight="1" x14ac:dyDescent="0.15">
      <c r="A35" s="22"/>
      <c r="B35" s="35"/>
      <c r="C35" s="1132" t="s">
        <v>537</v>
      </c>
      <c r="D35" s="1132"/>
      <c r="E35" s="1133"/>
      <c r="F35" s="36">
        <v>9.74</v>
      </c>
      <c r="G35" s="37">
        <v>10.23</v>
      </c>
      <c r="H35" s="37">
        <v>10.55</v>
      </c>
      <c r="I35" s="37">
        <v>11.26</v>
      </c>
      <c r="J35" s="38">
        <v>11.69</v>
      </c>
      <c r="K35" s="22"/>
      <c r="L35" s="22"/>
      <c r="M35" s="22"/>
      <c r="N35" s="22"/>
      <c r="O35" s="22"/>
      <c r="P35" s="22"/>
    </row>
    <row r="36" spans="1:16" ht="39" customHeight="1" x14ac:dyDescent="0.15">
      <c r="A36" s="22"/>
      <c r="B36" s="35"/>
      <c r="C36" s="1132" t="s">
        <v>538</v>
      </c>
      <c r="D36" s="1132"/>
      <c r="E36" s="1133"/>
      <c r="F36" s="36">
        <v>2.4</v>
      </c>
      <c r="G36" s="37">
        <v>0.56999999999999995</v>
      </c>
      <c r="H36" s="37">
        <v>9.57</v>
      </c>
      <c r="I36" s="37">
        <v>6.88</v>
      </c>
      <c r="J36" s="38">
        <v>8.5299999999999994</v>
      </c>
      <c r="K36" s="22"/>
      <c r="L36" s="22"/>
      <c r="M36" s="22"/>
      <c r="N36" s="22"/>
      <c r="O36" s="22"/>
      <c r="P36" s="22"/>
    </row>
    <row r="37" spans="1:16" ht="39" customHeight="1" x14ac:dyDescent="0.15">
      <c r="A37" s="22"/>
      <c r="B37" s="35"/>
      <c r="C37" s="1132" t="s">
        <v>539</v>
      </c>
      <c r="D37" s="1132"/>
      <c r="E37" s="1133"/>
      <c r="F37" s="36">
        <v>0.51</v>
      </c>
      <c r="G37" s="37">
        <v>0.5</v>
      </c>
      <c r="H37" s="37">
        <v>0.4</v>
      </c>
      <c r="I37" s="37">
        <v>1.56</v>
      </c>
      <c r="J37" s="38">
        <v>1.84</v>
      </c>
      <c r="K37" s="22"/>
      <c r="L37" s="22"/>
      <c r="M37" s="22"/>
      <c r="N37" s="22"/>
      <c r="O37" s="22"/>
      <c r="P37" s="22"/>
    </row>
    <row r="38" spans="1:16" ht="39" customHeight="1" x14ac:dyDescent="0.15">
      <c r="A38" s="22"/>
      <c r="B38" s="35"/>
      <c r="C38" s="1132" t="s">
        <v>540</v>
      </c>
      <c r="D38" s="1132"/>
      <c r="E38" s="1133"/>
      <c r="F38" s="36">
        <v>0.12</v>
      </c>
      <c r="G38" s="37">
        <v>0.62</v>
      </c>
      <c r="H38" s="37">
        <v>0.69</v>
      </c>
      <c r="I38" s="37">
        <v>0.81</v>
      </c>
      <c r="J38" s="38">
        <v>0.38</v>
      </c>
      <c r="K38" s="22"/>
      <c r="L38" s="22"/>
      <c r="M38" s="22"/>
      <c r="N38" s="22"/>
      <c r="O38" s="22"/>
      <c r="P38" s="22"/>
    </row>
    <row r="39" spans="1:16" ht="39" customHeight="1" x14ac:dyDescent="0.15">
      <c r="A39" s="22"/>
      <c r="B39" s="35"/>
      <c r="C39" s="1132" t="s">
        <v>541</v>
      </c>
      <c r="D39" s="1132"/>
      <c r="E39" s="1133"/>
      <c r="F39" s="36">
        <v>0.76</v>
      </c>
      <c r="G39" s="37">
        <v>1</v>
      </c>
      <c r="H39" s="37">
        <v>0.99</v>
      </c>
      <c r="I39" s="37">
        <v>0.47</v>
      </c>
      <c r="J39" s="38">
        <v>0.23</v>
      </c>
      <c r="K39" s="22"/>
      <c r="L39" s="22"/>
      <c r="M39" s="22"/>
      <c r="N39" s="22"/>
      <c r="O39" s="22"/>
      <c r="P39" s="22"/>
    </row>
    <row r="40" spans="1:16" ht="39" customHeight="1" x14ac:dyDescent="0.15">
      <c r="A40" s="22"/>
      <c r="B40" s="35"/>
      <c r="C40" s="1132" t="s">
        <v>542</v>
      </c>
      <c r="D40" s="1132"/>
      <c r="E40" s="1133"/>
      <c r="F40" s="36">
        <v>0.09</v>
      </c>
      <c r="G40" s="37">
        <v>0.1</v>
      </c>
      <c r="H40" s="37">
        <v>0.11</v>
      </c>
      <c r="I40" s="37">
        <v>0.14000000000000001</v>
      </c>
      <c r="J40" s="38">
        <v>0.15</v>
      </c>
      <c r="K40" s="22"/>
      <c r="L40" s="22"/>
      <c r="M40" s="22"/>
      <c r="N40" s="22"/>
      <c r="O40" s="22"/>
      <c r="P40" s="22"/>
    </row>
    <row r="41" spans="1:16" ht="39" customHeight="1" x14ac:dyDescent="0.15">
      <c r="A41" s="22"/>
      <c r="B41" s="35"/>
      <c r="C41" s="1132" t="s">
        <v>543</v>
      </c>
      <c r="D41" s="1132"/>
      <c r="E41" s="1133"/>
      <c r="F41" s="36" t="s">
        <v>492</v>
      </c>
      <c r="G41" s="37" t="s">
        <v>492</v>
      </c>
      <c r="H41" s="37">
        <v>0.01</v>
      </c>
      <c r="I41" s="37">
        <v>0.02</v>
      </c>
      <c r="J41" s="38">
        <v>0.05</v>
      </c>
      <c r="K41" s="22"/>
      <c r="L41" s="22"/>
      <c r="M41" s="22"/>
      <c r="N41" s="22"/>
      <c r="O41" s="22"/>
      <c r="P41" s="22"/>
    </row>
    <row r="42" spans="1:16" ht="39" customHeight="1" x14ac:dyDescent="0.15">
      <c r="A42" s="22"/>
      <c r="B42" s="39"/>
      <c r="C42" s="1132" t="s">
        <v>544</v>
      </c>
      <c r="D42" s="1132"/>
      <c r="E42" s="1133"/>
      <c r="F42" s="36" t="s">
        <v>492</v>
      </c>
      <c r="G42" s="37" t="s">
        <v>492</v>
      </c>
      <c r="H42" s="37" t="s">
        <v>492</v>
      </c>
      <c r="I42" s="37" t="s">
        <v>492</v>
      </c>
      <c r="J42" s="38" t="s">
        <v>492</v>
      </c>
      <c r="K42" s="22"/>
      <c r="L42" s="22"/>
      <c r="M42" s="22"/>
      <c r="N42" s="22"/>
      <c r="O42" s="22"/>
      <c r="P42" s="22"/>
    </row>
    <row r="43" spans="1:16" ht="39" customHeight="1" thickBot="1" x14ac:dyDescent="0.2">
      <c r="A43" s="22"/>
      <c r="B43" s="40"/>
      <c r="C43" s="1134" t="s">
        <v>545</v>
      </c>
      <c r="D43" s="1134"/>
      <c r="E43" s="1135"/>
      <c r="F43" s="41">
        <v>0.06</v>
      </c>
      <c r="G43" s="42">
        <v>0</v>
      </c>
      <c r="H43" s="42">
        <v>0</v>
      </c>
      <c r="I43" s="42">
        <v>0.02</v>
      </c>
      <c r="J43" s="43">
        <v>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LUoSv4H5cT/GFiEz8NlZkemHVlN6nQ2ItpQe0Z/+Hf5lz5nRdbpU8QxNkopaqNK51W3kHAToAQrf/uTYc1Zfw==" saltValue="nS80FyTNiqUThWfoZHMh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2253</v>
      </c>
      <c r="L45" s="58">
        <v>2261</v>
      </c>
      <c r="M45" s="58">
        <v>2333</v>
      </c>
      <c r="N45" s="58">
        <v>2490</v>
      </c>
      <c r="O45" s="59">
        <v>2596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492</v>
      </c>
      <c r="L47" s="62" t="s">
        <v>492</v>
      </c>
      <c r="M47" s="62" t="s">
        <v>492</v>
      </c>
      <c r="N47" s="62" t="s">
        <v>492</v>
      </c>
      <c r="O47" s="63" t="s">
        <v>492</v>
      </c>
      <c r="P47" s="46"/>
      <c r="Q47" s="46"/>
      <c r="R47" s="46"/>
      <c r="S47" s="46"/>
      <c r="T47" s="46"/>
      <c r="U47" s="46"/>
    </row>
    <row r="48" spans="1:21" ht="30.75" customHeight="1" x14ac:dyDescent="0.15">
      <c r="A48" s="46"/>
      <c r="B48" s="1163"/>
      <c r="C48" s="1164"/>
      <c r="D48" s="60"/>
      <c r="E48" s="1140" t="s">
        <v>13</v>
      </c>
      <c r="F48" s="1140"/>
      <c r="G48" s="1140"/>
      <c r="H48" s="1140"/>
      <c r="I48" s="1140"/>
      <c r="J48" s="1141"/>
      <c r="K48" s="61">
        <v>1081</v>
      </c>
      <c r="L48" s="62">
        <v>1104</v>
      </c>
      <c r="M48" s="62">
        <v>1138</v>
      </c>
      <c r="N48" s="62">
        <v>1126</v>
      </c>
      <c r="O48" s="63">
        <v>1102</v>
      </c>
      <c r="P48" s="46"/>
      <c r="Q48" s="46"/>
      <c r="R48" s="46"/>
      <c r="S48" s="46"/>
      <c r="T48" s="46"/>
      <c r="U48" s="46"/>
    </row>
    <row r="49" spans="1:21" ht="30.75" customHeight="1" x14ac:dyDescent="0.15">
      <c r="A49" s="46"/>
      <c r="B49" s="1163"/>
      <c r="C49" s="1164"/>
      <c r="D49" s="60"/>
      <c r="E49" s="1140" t="s">
        <v>14</v>
      </c>
      <c r="F49" s="1140"/>
      <c r="G49" s="1140"/>
      <c r="H49" s="1140"/>
      <c r="I49" s="1140"/>
      <c r="J49" s="1141"/>
      <c r="K49" s="61">
        <v>3</v>
      </c>
      <c r="L49" s="62">
        <v>3</v>
      </c>
      <c r="M49" s="62">
        <v>26</v>
      </c>
      <c r="N49" s="62">
        <v>44</v>
      </c>
      <c r="O49" s="63">
        <v>44</v>
      </c>
      <c r="P49" s="46"/>
      <c r="Q49" s="46"/>
      <c r="R49" s="46"/>
      <c r="S49" s="46"/>
      <c r="T49" s="46"/>
      <c r="U49" s="46"/>
    </row>
    <row r="50" spans="1:21" ht="30.75" customHeight="1" x14ac:dyDescent="0.15">
      <c r="A50" s="46"/>
      <c r="B50" s="1163"/>
      <c r="C50" s="1164"/>
      <c r="D50" s="60"/>
      <c r="E50" s="1140" t="s">
        <v>15</v>
      </c>
      <c r="F50" s="1140"/>
      <c r="G50" s="1140"/>
      <c r="H50" s="1140"/>
      <c r="I50" s="1140"/>
      <c r="J50" s="1141"/>
      <c r="K50" s="61">
        <v>64</v>
      </c>
      <c r="L50" s="62">
        <v>39</v>
      </c>
      <c r="M50" s="62">
        <v>37</v>
      </c>
      <c r="N50" s="62">
        <v>34</v>
      </c>
      <c r="O50" s="63">
        <v>24</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2524</v>
      </c>
      <c r="L52" s="62">
        <v>2552</v>
      </c>
      <c r="M52" s="62">
        <v>2618</v>
      </c>
      <c r="N52" s="62">
        <v>2802</v>
      </c>
      <c r="O52" s="63">
        <v>2731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877</v>
      </c>
      <c r="L53" s="67">
        <v>855</v>
      </c>
      <c r="M53" s="67">
        <v>916</v>
      </c>
      <c r="N53" s="67">
        <v>892</v>
      </c>
      <c r="O53" s="68">
        <v>1035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574</v>
      </c>
      <c r="L58" s="82" t="s">
        <v>574</v>
      </c>
      <c r="M58" s="82" t="s">
        <v>574</v>
      </c>
      <c r="N58" s="82" t="s">
        <v>574</v>
      </c>
      <c r="O58" s="83" t="s">
        <v>574</v>
      </c>
    </row>
    <row r="59" spans="1:21" ht="31.5" customHeight="1" x14ac:dyDescent="0.15">
      <c r="B59" s="1148"/>
      <c r="C59" s="1149"/>
      <c r="D59" s="1155" t="s">
        <v>26</v>
      </c>
      <c r="E59" s="1156"/>
      <c r="F59" s="1156"/>
      <c r="G59" s="1156"/>
      <c r="H59" s="1156"/>
      <c r="I59" s="1156"/>
      <c r="J59" s="1157"/>
      <c r="K59" s="84" t="s">
        <v>574</v>
      </c>
      <c r="L59" s="85" t="s">
        <v>574</v>
      </c>
      <c r="M59" s="85" t="s">
        <v>574</v>
      </c>
      <c r="N59" s="85" t="s">
        <v>574</v>
      </c>
      <c r="O59" s="86" t="s">
        <v>574</v>
      </c>
    </row>
    <row r="60" spans="1:21" ht="31.5" customHeight="1" thickBot="1" x14ac:dyDescent="0.2">
      <c r="B60" s="1150"/>
      <c r="C60" s="1151"/>
      <c r="D60" s="1158" t="s">
        <v>27</v>
      </c>
      <c r="E60" s="1159"/>
      <c r="F60" s="1159"/>
      <c r="G60" s="1159"/>
      <c r="H60" s="1159"/>
      <c r="I60" s="1159"/>
      <c r="J60" s="1160"/>
      <c r="K60" s="87" t="s">
        <v>574</v>
      </c>
      <c r="L60" s="88" t="s">
        <v>574</v>
      </c>
      <c r="M60" s="88" t="s">
        <v>574</v>
      </c>
      <c r="N60" s="88" t="s">
        <v>574</v>
      </c>
      <c r="O60" s="89" t="s">
        <v>574</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1Abx/Ilvv1jAt6EmFvyg7MDEbsECiFTISTBlTZWv0EMmo3Vf497WrUIdKmkBf17mHKwoM/v+5pXLOOR3K8Rnw==" saltValue="wns5C1A/qGD//aAbm+u5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81" t="s">
        <v>30</v>
      </c>
      <c r="C41" s="1182"/>
      <c r="D41" s="103"/>
      <c r="E41" s="1183" t="s">
        <v>31</v>
      </c>
      <c r="F41" s="1183"/>
      <c r="G41" s="1183"/>
      <c r="H41" s="1184"/>
      <c r="I41" s="342">
        <v>23859</v>
      </c>
      <c r="J41" s="343">
        <v>24320</v>
      </c>
      <c r="K41" s="343">
        <v>24898</v>
      </c>
      <c r="L41" s="343">
        <v>24228</v>
      </c>
      <c r="M41" s="344">
        <v>22928</v>
      </c>
    </row>
    <row r="42" spans="2:13" ht="27.75" customHeight="1" x14ac:dyDescent="0.15">
      <c r="B42" s="1171"/>
      <c r="C42" s="1172"/>
      <c r="D42" s="104"/>
      <c r="E42" s="1175" t="s">
        <v>32</v>
      </c>
      <c r="F42" s="1175"/>
      <c r="G42" s="1175"/>
      <c r="H42" s="1176"/>
      <c r="I42" s="345">
        <v>139</v>
      </c>
      <c r="J42" s="346">
        <v>103</v>
      </c>
      <c r="K42" s="346">
        <v>72</v>
      </c>
      <c r="L42" s="346">
        <v>42</v>
      </c>
      <c r="M42" s="347">
        <v>21</v>
      </c>
    </row>
    <row r="43" spans="2:13" ht="27.75" customHeight="1" x14ac:dyDescent="0.15">
      <c r="B43" s="1171"/>
      <c r="C43" s="1172"/>
      <c r="D43" s="104"/>
      <c r="E43" s="1175" t="s">
        <v>33</v>
      </c>
      <c r="F43" s="1175"/>
      <c r="G43" s="1175"/>
      <c r="H43" s="1176"/>
      <c r="I43" s="345">
        <v>11450</v>
      </c>
      <c r="J43" s="346">
        <v>11455</v>
      </c>
      <c r="K43" s="346">
        <v>10348</v>
      </c>
      <c r="L43" s="346">
        <v>9722</v>
      </c>
      <c r="M43" s="347">
        <v>9044</v>
      </c>
    </row>
    <row r="44" spans="2:13" ht="27.75" customHeight="1" x14ac:dyDescent="0.15">
      <c r="B44" s="1171"/>
      <c r="C44" s="1172"/>
      <c r="D44" s="104"/>
      <c r="E44" s="1175" t="s">
        <v>34</v>
      </c>
      <c r="F44" s="1175"/>
      <c r="G44" s="1175"/>
      <c r="H44" s="1176"/>
      <c r="I44" s="345">
        <v>215</v>
      </c>
      <c r="J44" s="346">
        <v>436</v>
      </c>
      <c r="K44" s="346">
        <v>393</v>
      </c>
      <c r="L44" s="346">
        <v>332</v>
      </c>
      <c r="M44" s="347">
        <v>355</v>
      </c>
    </row>
    <row r="45" spans="2:13" ht="27.75" customHeight="1" x14ac:dyDescent="0.15">
      <c r="B45" s="1171"/>
      <c r="C45" s="1172"/>
      <c r="D45" s="104"/>
      <c r="E45" s="1175" t="s">
        <v>35</v>
      </c>
      <c r="F45" s="1175"/>
      <c r="G45" s="1175"/>
      <c r="H45" s="1176"/>
      <c r="I45" s="345">
        <v>2254</v>
      </c>
      <c r="J45" s="346">
        <v>2280</v>
      </c>
      <c r="K45" s="346">
        <v>2282</v>
      </c>
      <c r="L45" s="346">
        <v>2328</v>
      </c>
      <c r="M45" s="347">
        <v>2422</v>
      </c>
    </row>
    <row r="46" spans="2:13" ht="27.75" customHeight="1" x14ac:dyDescent="0.15">
      <c r="B46" s="1171"/>
      <c r="C46" s="1172"/>
      <c r="D46" s="105"/>
      <c r="E46" s="1175" t="s">
        <v>36</v>
      </c>
      <c r="F46" s="1175"/>
      <c r="G46" s="1175"/>
      <c r="H46" s="1176"/>
      <c r="I46" s="345">
        <v>25</v>
      </c>
      <c r="J46" s="346">
        <v>21</v>
      </c>
      <c r="K46" s="346">
        <v>18</v>
      </c>
      <c r="L46" s="346">
        <v>10</v>
      </c>
      <c r="M46" s="347" t="s">
        <v>492</v>
      </c>
    </row>
    <row r="47" spans="2:13" ht="27.75" customHeight="1" x14ac:dyDescent="0.15">
      <c r="B47" s="1171"/>
      <c r="C47" s="1172"/>
      <c r="D47" s="106"/>
      <c r="E47" s="1185" t="s">
        <v>37</v>
      </c>
      <c r="F47" s="1186"/>
      <c r="G47" s="1186"/>
      <c r="H47" s="1187"/>
      <c r="I47" s="345" t="s">
        <v>492</v>
      </c>
      <c r="J47" s="346" t="s">
        <v>492</v>
      </c>
      <c r="K47" s="346" t="s">
        <v>492</v>
      </c>
      <c r="L47" s="346" t="s">
        <v>492</v>
      </c>
      <c r="M47" s="347" t="s">
        <v>492</v>
      </c>
    </row>
    <row r="48" spans="2:13" ht="27.75" customHeight="1" x14ac:dyDescent="0.15">
      <c r="B48" s="1171"/>
      <c r="C48" s="1172"/>
      <c r="D48" s="104"/>
      <c r="E48" s="1175" t="s">
        <v>38</v>
      </c>
      <c r="F48" s="1175"/>
      <c r="G48" s="1175"/>
      <c r="H48" s="1176"/>
      <c r="I48" s="345" t="s">
        <v>492</v>
      </c>
      <c r="J48" s="346" t="s">
        <v>492</v>
      </c>
      <c r="K48" s="346" t="s">
        <v>492</v>
      </c>
      <c r="L48" s="346" t="s">
        <v>492</v>
      </c>
      <c r="M48" s="347" t="s">
        <v>492</v>
      </c>
    </row>
    <row r="49" spans="2:13" ht="27.75" customHeight="1" x14ac:dyDescent="0.15">
      <c r="B49" s="1173"/>
      <c r="C49" s="1174"/>
      <c r="D49" s="104"/>
      <c r="E49" s="1175" t="s">
        <v>39</v>
      </c>
      <c r="F49" s="1175"/>
      <c r="G49" s="1175"/>
      <c r="H49" s="1176"/>
      <c r="I49" s="345" t="s">
        <v>492</v>
      </c>
      <c r="J49" s="346" t="s">
        <v>492</v>
      </c>
      <c r="K49" s="346" t="s">
        <v>492</v>
      </c>
      <c r="L49" s="346" t="s">
        <v>492</v>
      </c>
      <c r="M49" s="347" t="s">
        <v>492</v>
      </c>
    </row>
    <row r="50" spans="2:13" ht="27.75" customHeight="1" x14ac:dyDescent="0.15">
      <c r="B50" s="1169" t="s">
        <v>40</v>
      </c>
      <c r="C50" s="1170"/>
      <c r="D50" s="107"/>
      <c r="E50" s="1175" t="s">
        <v>41</v>
      </c>
      <c r="F50" s="1175"/>
      <c r="G50" s="1175"/>
      <c r="H50" s="1176"/>
      <c r="I50" s="345">
        <v>4620</v>
      </c>
      <c r="J50" s="346">
        <v>5365</v>
      </c>
      <c r="K50" s="346">
        <v>5554</v>
      </c>
      <c r="L50" s="346">
        <v>6164</v>
      </c>
      <c r="M50" s="347">
        <v>6495</v>
      </c>
    </row>
    <row r="51" spans="2:13" ht="27.75" customHeight="1" x14ac:dyDescent="0.15">
      <c r="B51" s="1171"/>
      <c r="C51" s="1172"/>
      <c r="D51" s="104"/>
      <c r="E51" s="1175" t="s">
        <v>42</v>
      </c>
      <c r="F51" s="1175"/>
      <c r="G51" s="1175"/>
      <c r="H51" s="1176"/>
      <c r="I51" s="345">
        <v>972</v>
      </c>
      <c r="J51" s="346">
        <v>784</v>
      </c>
      <c r="K51" s="346">
        <v>903</v>
      </c>
      <c r="L51" s="346">
        <v>912</v>
      </c>
      <c r="M51" s="347">
        <v>961</v>
      </c>
    </row>
    <row r="52" spans="2:13" ht="27.75" customHeight="1" x14ac:dyDescent="0.15">
      <c r="B52" s="1173"/>
      <c r="C52" s="1174"/>
      <c r="D52" s="104"/>
      <c r="E52" s="1175" t="s">
        <v>43</v>
      </c>
      <c r="F52" s="1175"/>
      <c r="G52" s="1175"/>
      <c r="H52" s="1176"/>
      <c r="I52" s="345">
        <v>25459</v>
      </c>
      <c r="J52" s="346">
        <v>26374</v>
      </c>
      <c r="K52" s="346">
        <v>25529</v>
      </c>
      <c r="L52" s="346">
        <v>25046</v>
      </c>
      <c r="M52" s="347">
        <v>24205</v>
      </c>
    </row>
    <row r="53" spans="2:13" ht="27.75" customHeight="1" thickBot="1" x14ac:dyDescent="0.2">
      <c r="B53" s="1177" t="s">
        <v>19</v>
      </c>
      <c r="C53" s="1178"/>
      <c r="D53" s="108"/>
      <c r="E53" s="1179" t="s">
        <v>44</v>
      </c>
      <c r="F53" s="1179"/>
      <c r="G53" s="1179"/>
      <c r="H53" s="1180"/>
      <c r="I53" s="348">
        <v>6892</v>
      </c>
      <c r="J53" s="349">
        <v>6091</v>
      </c>
      <c r="K53" s="349">
        <v>6025</v>
      </c>
      <c r="L53" s="349">
        <v>4538</v>
      </c>
      <c r="M53" s="350">
        <v>3110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UDBjwt/lCGy+YU+cCYqtDz4D1Fo9mZPXq2H/En0gpRZnPbzr9hFBoW70PqVVk4/J7+SjLCn6ZhzFfTnEvXhY6w==" saltValue="iZ/DxynIsklWkY9ds/74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120">
        <v>3053</v>
      </c>
      <c r="G55" s="120">
        <v>3633</v>
      </c>
      <c r="H55" s="121">
        <v>4043</v>
      </c>
    </row>
    <row r="56" spans="2:8" ht="52.5" customHeight="1" x14ac:dyDescent="0.15">
      <c r="B56" s="122"/>
      <c r="C56" s="1198" t="s">
        <v>47</v>
      </c>
      <c r="D56" s="1198"/>
      <c r="E56" s="1199"/>
      <c r="F56" s="123">
        <v>913</v>
      </c>
      <c r="G56" s="123">
        <v>913</v>
      </c>
      <c r="H56" s="124">
        <v>958</v>
      </c>
    </row>
    <row r="57" spans="2:8" ht="53.25" customHeight="1" x14ac:dyDescent="0.15">
      <c r="B57" s="122"/>
      <c r="C57" s="1200" t="s">
        <v>48</v>
      </c>
      <c r="D57" s="1200"/>
      <c r="E57" s="1201"/>
      <c r="F57" s="125">
        <v>1913</v>
      </c>
      <c r="G57" s="125">
        <v>1892</v>
      </c>
      <c r="H57" s="126">
        <v>1855</v>
      </c>
    </row>
    <row r="58" spans="2:8" ht="45.75" customHeight="1" x14ac:dyDescent="0.15">
      <c r="B58" s="127"/>
      <c r="C58" s="1188" t="s">
        <v>564</v>
      </c>
      <c r="D58" s="1189"/>
      <c r="E58" s="1190"/>
      <c r="F58" s="128">
        <v>1159</v>
      </c>
      <c r="G58" s="128">
        <v>1137</v>
      </c>
      <c r="H58" s="129">
        <v>1115</v>
      </c>
    </row>
    <row r="59" spans="2:8" ht="45.75" customHeight="1" x14ac:dyDescent="0.15">
      <c r="B59" s="127"/>
      <c r="C59" s="1188" t="s">
        <v>565</v>
      </c>
      <c r="D59" s="1189"/>
      <c r="E59" s="1190"/>
      <c r="F59" s="128">
        <v>408</v>
      </c>
      <c r="G59" s="128">
        <v>405</v>
      </c>
      <c r="H59" s="129">
        <v>401</v>
      </c>
    </row>
    <row r="60" spans="2:8" ht="45.75" customHeight="1" x14ac:dyDescent="0.15">
      <c r="B60" s="127"/>
      <c r="C60" s="1188" t="s">
        <v>566</v>
      </c>
      <c r="D60" s="1189"/>
      <c r="E60" s="1190"/>
      <c r="F60" s="128">
        <v>79</v>
      </c>
      <c r="G60" s="128">
        <v>79</v>
      </c>
      <c r="H60" s="129">
        <v>79</v>
      </c>
    </row>
    <row r="61" spans="2:8" ht="45.75" customHeight="1" x14ac:dyDescent="0.15">
      <c r="B61" s="127"/>
      <c r="C61" s="1188" t="s">
        <v>567</v>
      </c>
      <c r="D61" s="1189"/>
      <c r="E61" s="1190"/>
      <c r="F61" s="128">
        <v>71</v>
      </c>
      <c r="G61" s="128">
        <v>71</v>
      </c>
      <c r="H61" s="129">
        <v>71</v>
      </c>
    </row>
    <row r="62" spans="2:8" ht="45.75" customHeight="1" thickBot="1" x14ac:dyDescent="0.2">
      <c r="B62" s="130"/>
      <c r="C62" s="1191" t="s">
        <v>568</v>
      </c>
      <c r="D62" s="1192"/>
      <c r="E62" s="1193"/>
      <c r="F62" s="131">
        <v>41</v>
      </c>
      <c r="G62" s="131">
        <v>41</v>
      </c>
      <c r="H62" s="132">
        <v>41</v>
      </c>
    </row>
    <row r="63" spans="2:8" ht="52.5" customHeight="1" thickBot="1" x14ac:dyDescent="0.2">
      <c r="B63" s="133"/>
      <c r="C63" s="1194" t="s">
        <v>49</v>
      </c>
      <c r="D63" s="1194"/>
      <c r="E63" s="1195"/>
      <c r="F63" s="134">
        <v>5880</v>
      </c>
      <c r="G63" s="134">
        <v>6439</v>
      </c>
      <c r="H63" s="135">
        <v>6857</v>
      </c>
    </row>
    <row r="64" spans="2:8" x14ac:dyDescent="0.15"/>
  </sheetData>
  <sheetProtection algorithmName="SHA-512" hashValue="LQpfSbbpI9kY/dtOUZw1OkPa2tRtTDAyuxp9zRWbY68as/f0HDiAdITsZtrKBdqTIpKZHf0ildkZik9ecMxUEA==" saltValue="99IwmQkdGhvZ2+3/3y8t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016D1-0DC0-4B56-AB7D-A83E9198C9D4}">
  <sheetPr>
    <pageSetUpPr fitToPage="1"/>
  </sheetPr>
  <dimension ref="A1:DE85"/>
  <sheetViews>
    <sheetView showGridLines="0" zoomScale="70" zoomScaleNormal="7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49"/>
      <c r="B1" s="1248"/>
      <c r="DD1" s="255"/>
      <c r="DE1" s="255"/>
    </row>
    <row r="2" spans="1:109" ht="25.5" customHeight="1" x14ac:dyDescent="0.15">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15">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5" x14ac:dyDescent="0.15">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5" x14ac:dyDescent="0.15">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5" x14ac:dyDescent="0.15">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5" x14ac:dyDescent="0.15">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5" x14ac:dyDescent="0.15">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5" x14ac:dyDescent="0.15">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5" x14ac:dyDescent="0.15">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5" x14ac:dyDescent="0.15">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5" x14ac:dyDescent="0.15">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5" x14ac:dyDescent="0.15">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5" x14ac:dyDescent="0.15">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5" x14ac:dyDescent="0.15">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5" x14ac:dyDescent="0.15">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5" x14ac:dyDescent="0.15">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5" x14ac:dyDescent="0.15">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5" x14ac:dyDescent="0.15">
      <c r="DD19" s="255"/>
      <c r="DE19" s="255"/>
    </row>
    <row r="20" spans="1:109" ht="13.5" x14ac:dyDescent="0.15">
      <c r="DD20" s="255"/>
      <c r="DE20" s="255"/>
    </row>
    <row r="21" spans="1:109" ht="17.25" customHeight="1" x14ac:dyDescent="0.15">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1236"/>
      <c r="DD40" s="1236"/>
      <c r="DE40" s="255"/>
    </row>
    <row r="41" spans="2:109" ht="17.25" x14ac:dyDescent="0.15">
      <c r="B41" s="256" t="s">
        <v>585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1233"/>
      <c r="I42" s="1232"/>
      <c r="J42" s="1232"/>
      <c r="K42" s="1232"/>
      <c r="AM42" s="1233"/>
      <c r="AN42" s="1233" t="s">
        <v>581</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15">
      <c r="B43" s="259"/>
      <c r="AN43" s="1231" t="s">
        <v>584</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5" x14ac:dyDescent="0.15">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5" x14ac:dyDescent="0.15">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5" x14ac:dyDescent="0.15">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5" x14ac:dyDescent="0.15">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5" x14ac:dyDescent="0.15">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5" x14ac:dyDescent="0.15">
      <c r="B49" s="259"/>
      <c r="AN49" s="255" t="s">
        <v>579</v>
      </c>
    </row>
    <row r="50" spans="1:109" ht="13.5" x14ac:dyDescent="0.15">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530</v>
      </c>
      <c r="BQ50" s="1205"/>
      <c r="BR50" s="1205"/>
      <c r="BS50" s="1205"/>
      <c r="BT50" s="1205"/>
      <c r="BU50" s="1205"/>
      <c r="BV50" s="1205"/>
      <c r="BW50" s="1205"/>
      <c r="BX50" s="1205" t="s">
        <v>531</v>
      </c>
      <c r="BY50" s="1205"/>
      <c r="BZ50" s="1205"/>
      <c r="CA50" s="1205"/>
      <c r="CB50" s="1205"/>
      <c r="CC50" s="1205"/>
      <c r="CD50" s="1205"/>
      <c r="CE50" s="1205"/>
      <c r="CF50" s="1205" t="s">
        <v>532</v>
      </c>
      <c r="CG50" s="1205"/>
      <c r="CH50" s="1205"/>
      <c r="CI50" s="1205"/>
      <c r="CJ50" s="1205"/>
      <c r="CK50" s="1205"/>
      <c r="CL50" s="1205"/>
      <c r="CM50" s="1205"/>
      <c r="CN50" s="1205" t="s">
        <v>533</v>
      </c>
      <c r="CO50" s="1205"/>
      <c r="CP50" s="1205"/>
      <c r="CQ50" s="1205"/>
      <c r="CR50" s="1205"/>
      <c r="CS50" s="1205"/>
      <c r="CT50" s="1205"/>
      <c r="CU50" s="1205"/>
      <c r="CV50" s="1205" t="s">
        <v>534</v>
      </c>
      <c r="CW50" s="1205"/>
      <c r="CX50" s="1205"/>
      <c r="CY50" s="1205"/>
      <c r="CZ50" s="1205"/>
      <c r="DA50" s="1205"/>
      <c r="DB50" s="1205"/>
      <c r="DC50" s="1205"/>
    </row>
    <row r="51" spans="1:109" ht="13.5" customHeight="1" x14ac:dyDescent="0.15">
      <c r="B51" s="259"/>
      <c r="G51" s="1212"/>
      <c r="H51" s="1212"/>
      <c r="I51" s="1244"/>
      <c r="J51" s="1244"/>
      <c r="K51" s="1211"/>
      <c r="L51" s="1211"/>
      <c r="M51" s="1211"/>
      <c r="N51" s="1211"/>
      <c r="AM51" s="1210"/>
      <c r="AN51" s="1204" t="s">
        <v>578</v>
      </c>
      <c r="AO51" s="1204"/>
      <c r="AP51" s="1204"/>
      <c r="AQ51" s="1204"/>
      <c r="AR51" s="1204"/>
      <c r="AS51" s="1204"/>
      <c r="AT51" s="1204"/>
      <c r="AU51" s="1204"/>
      <c r="AV51" s="1204"/>
      <c r="AW51" s="1204"/>
      <c r="AX51" s="1204"/>
      <c r="AY51" s="1204"/>
      <c r="AZ51" s="1204"/>
      <c r="BA51" s="1204"/>
      <c r="BB51" s="1204" t="s">
        <v>576</v>
      </c>
      <c r="BC51" s="1204"/>
      <c r="BD51" s="1204"/>
      <c r="BE51" s="1204"/>
      <c r="BF51" s="1204"/>
      <c r="BG51" s="1204"/>
      <c r="BH51" s="1204"/>
      <c r="BI51" s="1204"/>
      <c r="BJ51" s="1204"/>
      <c r="BK51" s="1204"/>
      <c r="BL51" s="1204"/>
      <c r="BM51" s="1204"/>
      <c r="BN51" s="1204"/>
      <c r="BO51" s="1204"/>
      <c r="BP51" s="1203">
        <v>77.8</v>
      </c>
      <c r="BQ51" s="1203"/>
      <c r="BR51" s="1203"/>
      <c r="BS51" s="1203"/>
      <c r="BT51" s="1203"/>
      <c r="BU51" s="1203"/>
      <c r="BV51" s="1203"/>
      <c r="BW51" s="1203"/>
      <c r="BX51" s="1203">
        <v>65.900000000000006</v>
      </c>
      <c r="BY51" s="1203"/>
      <c r="BZ51" s="1203"/>
      <c r="CA51" s="1203"/>
      <c r="CB51" s="1203"/>
      <c r="CC51" s="1203"/>
      <c r="CD51" s="1203"/>
      <c r="CE51" s="1203"/>
      <c r="CF51" s="1203">
        <v>62.2</v>
      </c>
      <c r="CG51" s="1203"/>
      <c r="CH51" s="1203"/>
      <c r="CI51" s="1203"/>
      <c r="CJ51" s="1203"/>
      <c r="CK51" s="1203"/>
      <c r="CL51" s="1203"/>
      <c r="CM51" s="1203"/>
      <c r="CN51" s="1203">
        <v>48.8</v>
      </c>
      <c r="CO51" s="1203"/>
      <c r="CP51" s="1203"/>
      <c r="CQ51" s="1203"/>
      <c r="CR51" s="1203"/>
      <c r="CS51" s="1203"/>
      <c r="CT51" s="1203"/>
      <c r="CU51" s="1203"/>
      <c r="CV51" s="1203">
        <v>33.200000000000003</v>
      </c>
      <c r="CW51" s="1203"/>
      <c r="CX51" s="1203"/>
      <c r="CY51" s="1203"/>
      <c r="CZ51" s="1203"/>
      <c r="DA51" s="1203"/>
      <c r="DB51" s="1203"/>
      <c r="DC51" s="1203"/>
    </row>
    <row r="52" spans="1:109" ht="13.5" x14ac:dyDescent="0.15">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5" x14ac:dyDescent="0.15">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583</v>
      </c>
      <c r="BC53" s="1204"/>
      <c r="BD53" s="1204"/>
      <c r="BE53" s="1204"/>
      <c r="BF53" s="1204"/>
      <c r="BG53" s="1204"/>
      <c r="BH53" s="1204"/>
      <c r="BI53" s="1204"/>
      <c r="BJ53" s="1204"/>
      <c r="BK53" s="1204"/>
      <c r="BL53" s="1204"/>
      <c r="BM53" s="1204"/>
      <c r="BN53" s="1204"/>
      <c r="BO53" s="1204"/>
      <c r="BP53" s="1203">
        <v>61.6</v>
      </c>
      <c r="BQ53" s="1203"/>
      <c r="BR53" s="1203"/>
      <c r="BS53" s="1203"/>
      <c r="BT53" s="1203"/>
      <c r="BU53" s="1203"/>
      <c r="BV53" s="1203"/>
      <c r="BW53" s="1203"/>
      <c r="BX53" s="1203">
        <v>60.8</v>
      </c>
      <c r="BY53" s="1203"/>
      <c r="BZ53" s="1203"/>
      <c r="CA53" s="1203"/>
      <c r="CB53" s="1203"/>
      <c r="CC53" s="1203"/>
      <c r="CD53" s="1203"/>
      <c r="CE53" s="1203"/>
      <c r="CF53" s="1203">
        <v>59.8</v>
      </c>
      <c r="CG53" s="1203"/>
      <c r="CH53" s="1203"/>
      <c r="CI53" s="1203"/>
      <c r="CJ53" s="1203"/>
      <c r="CK53" s="1203"/>
      <c r="CL53" s="1203"/>
      <c r="CM53" s="1203"/>
      <c r="CN53" s="1203">
        <v>60.5</v>
      </c>
      <c r="CO53" s="1203"/>
      <c r="CP53" s="1203"/>
      <c r="CQ53" s="1203"/>
      <c r="CR53" s="1203"/>
      <c r="CS53" s="1203"/>
      <c r="CT53" s="1203"/>
      <c r="CU53" s="1203"/>
      <c r="CV53" s="1203">
        <v>61.9</v>
      </c>
      <c r="CW53" s="1203"/>
      <c r="CX53" s="1203"/>
      <c r="CY53" s="1203"/>
      <c r="CZ53" s="1203"/>
      <c r="DA53" s="1203"/>
      <c r="DB53" s="1203"/>
      <c r="DC53" s="1203"/>
    </row>
    <row r="54" spans="1:109" ht="13.5" x14ac:dyDescent="0.15">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5" x14ac:dyDescent="0.15">
      <c r="A55" s="1232"/>
      <c r="B55" s="259"/>
      <c r="G55" s="1208"/>
      <c r="H55" s="1208"/>
      <c r="I55" s="1208"/>
      <c r="J55" s="1208"/>
      <c r="K55" s="1211"/>
      <c r="L55" s="1211"/>
      <c r="M55" s="1211"/>
      <c r="N55" s="1211"/>
      <c r="AN55" s="1205" t="s">
        <v>577</v>
      </c>
      <c r="AO55" s="1205"/>
      <c r="AP55" s="1205"/>
      <c r="AQ55" s="1205"/>
      <c r="AR55" s="1205"/>
      <c r="AS55" s="1205"/>
      <c r="AT55" s="1205"/>
      <c r="AU55" s="1205"/>
      <c r="AV55" s="1205"/>
      <c r="AW55" s="1205"/>
      <c r="AX55" s="1205"/>
      <c r="AY55" s="1205"/>
      <c r="AZ55" s="1205"/>
      <c r="BA55" s="1205"/>
      <c r="BB55" s="1204" t="s">
        <v>576</v>
      </c>
      <c r="BC55" s="1204"/>
      <c r="BD55" s="1204"/>
      <c r="BE55" s="1204"/>
      <c r="BF55" s="1204"/>
      <c r="BG55" s="1204"/>
      <c r="BH55" s="1204"/>
      <c r="BI55" s="1204"/>
      <c r="BJ55" s="1204"/>
      <c r="BK55" s="1204"/>
      <c r="BL55" s="1204"/>
      <c r="BM55" s="1204"/>
      <c r="BN55" s="1204"/>
      <c r="BO55" s="1204"/>
      <c r="BP55" s="1203">
        <v>49.1</v>
      </c>
      <c r="BQ55" s="1203"/>
      <c r="BR55" s="1203"/>
      <c r="BS55" s="1203"/>
      <c r="BT55" s="1203"/>
      <c r="BU55" s="1203"/>
      <c r="BV55" s="1203"/>
      <c r="BW55" s="1203"/>
      <c r="BX55" s="1203">
        <v>41.5</v>
      </c>
      <c r="BY55" s="1203"/>
      <c r="BZ55" s="1203"/>
      <c r="CA55" s="1203"/>
      <c r="CB55" s="1203"/>
      <c r="CC55" s="1203"/>
      <c r="CD55" s="1203"/>
      <c r="CE55" s="1203"/>
      <c r="CF55" s="1203">
        <v>25.2</v>
      </c>
      <c r="CG55" s="1203"/>
      <c r="CH55" s="1203"/>
      <c r="CI55" s="1203"/>
      <c r="CJ55" s="1203"/>
      <c r="CK55" s="1203"/>
      <c r="CL55" s="1203"/>
      <c r="CM55" s="1203"/>
      <c r="CN55" s="1203">
        <v>15.7</v>
      </c>
      <c r="CO55" s="1203"/>
      <c r="CP55" s="1203"/>
      <c r="CQ55" s="1203"/>
      <c r="CR55" s="1203"/>
      <c r="CS55" s="1203"/>
      <c r="CT55" s="1203"/>
      <c r="CU55" s="1203"/>
      <c r="CV55" s="1203">
        <v>10.199999999999999</v>
      </c>
      <c r="CW55" s="1203"/>
      <c r="CX55" s="1203"/>
      <c r="CY55" s="1203"/>
      <c r="CZ55" s="1203"/>
      <c r="DA55" s="1203"/>
      <c r="DB55" s="1203"/>
      <c r="DC55" s="1203"/>
    </row>
    <row r="56" spans="1:109" ht="13.5" x14ac:dyDescent="0.15">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5" x14ac:dyDescent="0.15">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583</v>
      </c>
      <c r="BC57" s="1204"/>
      <c r="BD57" s="1204"/>
      <c r="BE57" s="1204"/>
      <c r="BF57" s="1204"/>
      <c r="BG57" s="1204"/>
      <c r="BH57" s="1204"/>
      <c r="BI57" s="1204"/>
      <c r="BJ57" s="1204"/>
      <c r="BK57" s="1204"/>
      <c r="BL57" s="1204"/>
      <c r="BM57" s="1204"/>
      <c r="BN57" s="1204"/>
      <c r="BO57" s="1204"/>
      <c r="BP57" s="1203">
        <v>61</v>
      </c>
      <c r="BQ57" s="1203"/>
      <c r="BR57" s="1203"/>
      <c r="BS57" s="1203"/>
      <c r="BT57" s="1203"/>
      <c r="BU57" s="1203"/>
      <c r="BV57" s="1203"/>
      <c r="BW57" s="1203"/>
      <c r="BX57" s="1203">
        <v>61.7</v>
      </c>
      <c r="BY57" s="1203"/>
      <c r="BZ57" s="1203"/>
      <c r="CA57" s="1203"/>
      <c r="CB57" s="1203"/>
      <c r="CC57" s="1203"/>
      <c r="CD57" s="1203"/>
      <c r="CE57" s="1203"/>
      <c r="CF57" s="1203">
        <v>62.5</v>
      </c>
      <c r="CG57" s="1203"/>
      <c r="CH57" s="1203"/>
      <c r="CI57" s="1203"/>
      <c r="CJ57" s="1203"/>
      <c r="CK57" s="1203"/>
      <c r="CL57" s="1203"/>
      <c r="CM57" s="1203"/>
      <c r="CN57" s="1203">
        <v>64.3</v>
      </c>
      <c r="CO57" s="1203"/>
      <c r="CP57" s="1203"/>
      <c r="CQ57" s="1203"/>
      <c r="CR57" s="1203"/>
      <c r="CS57" s="1203"/>
      <c r="CT57" s="1203"/>
      <c r="CU57" s="1203"/>
      <c r="CV57" s="1203">
        <v>64.7</v>
      </c>
      <c r="CW57" s="1203"/>
      <c r="CX57" s="1203"/>
      <c r="CY57" s="1203"/>
      <c r="CZ57" s="1203"/>
      <c r="DA57" s="1203"/>
      <c r="DB57" s="1203"/>
      <c r="DC57" s="1203"/>
      <c r="DD57" s="1242"/>
      <c r="DE57" s="1237"/>
    </row>
    <row r="58" spans="1:109" s="1232" customFormat="1" ht="13.5" x14ac:dyDescent="0.15">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5" x14ac:dyDescent="0.15">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5" x14ac:dyDescent="0.15">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5" x14ac:dyDescent="0.15">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5" x14ac:dyDescent="0.1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7.25" x14ac:dyDescent="0.15">
      <c r="B63" s="312" t="s">
        <v>582</v>
      </c>
    </row>
    <row r="64" spans="1:109" ht="13.5" x14ac:dyDescent="0.15">
      <c r="B64" s="259"/>
      <c r="G64" s="1233"/>
      <c r="I64" s="1235"/>
      <c r="J64" s="1235"/>
      <c r="K64" s="1235"/>
      <c r="L64" s="1235"/>
      <c r="M64" s="1235"/>
      <c r="N64" s="1234"/>
      <c r="AM64" s="1233"/>
      <c r="AN64" s="1233" t="s">
        <v>581</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5" x14ac:dyDescent="0.15">
      <c r="B65" s="259"/>
      <c r="AN65" s="1231" t="s">
        <v>580</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5" x14ac:dyDescent="0.15">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5" x14ac:dyDescent="0.15">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5" x14ac:dyDescent="0.15">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5" x14ac:dyDescent="0.15">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5" x14ac:dyDescent="0.15">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5" x14ac:dyDescent="0.15">
      <c r="B71" s="259"/>
      <c r="G71" s="1218"/>
      <c r="I71" s="1221"/>
      <c r="J71" s="1220"/>
      <c r="K71" s="1220"/>
      <c r="L71" s="1219"/>
      <c r="M71" s="1220"/>
      <c r="N71" s="1219"/>
      <c r="AM71" s="1218"/>
      <c r="AN71" s="255" t="s">
        <v>579</v>
      </c>
    </row>
    <row r="72" spans="2:107" ht="13.5" x14ac:dyDescent="0.15">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530</v>
      </c>
      <c r="BQ72" s="1205"/>
      <c r="BR72" s="1205"/>
      <c r="BS72" s="1205"/>
      <c r="BT72" s="1205"/>
      <c r="BU72" s="1205"/>
      <c r="BV72" s="1205"/>
      <c r="BW72" s="1205"/>
      <c r="BX72" s="1205" t="s">
        <v>531</v>
      </c>
      <c r="BY72" s="1205"/>
      <c r="BZ72" s="1205"/>
      <c r="CA72" s="1205"/>
      <c r="CB72" s="1205"/>
      <c r="CC72" s="1205"/>
      <c r="CD72" s="1205"/>
      <c r="CE72" s="1205"/>
      <c r="CF72" s="1205" t="s">
        <v>532</v>
      </c>
      <c r="CG72" s="1205"/>
      <c r="CH72" s="1205"/>
      <c r="CI72" s="1205"/>
      <c r="CJ72" s="1205"/>
      <c r="CK72" s="1205"/>
      <c r="CL72" s="1205"/>
      <c r="CM72" s="1205"/>
      <c r="CN72" s="1205" t="s">
        <v>533</v>
      </c>
      <c r="CO72" s="1205"/>
      <c r="CP72" s="1205"/>
      <c r="CQ72" s="1205"/>
      <c r="CR72" s="1205"/>
      <c r="CS72" s="1205"/>
      <c r="CT72" s="1205"/>
      <c r="CU72" s="1205"/>
      <c r="CV72" s="1205" t="s">
        <v>534</v>
      </c>
      <c r="CW72" s="1205"/>
      <c r="CX72" s="1205"/>
      <c r="CY72" s="1205"/>
      <c r="CZ72" s="1205"/>
      <c r="DA72" s="1205"/>
      <c r="DB72" s="1205"/>
      <c r="DC72" s="1205"/>
    </row>
    <row r="73" spans="2:107" ht="13.5" x14ac:dyDescent="0.15">
      <c r="B73" s="259"/>
      <c r="G73" s="1212"/>
      <c r="H73" s="1212"/>
      <c r="I73" s="1212"/>
      <c r="J73" s="1212"/>
      <c r="K73" s="1209"/>
      <c r="L73" s="1209"/>
      <c r="M73" s="1209"/>
      <c r="N73" s="1209"/>
      <c r="AM73" s="1210"/>
      <c r="AN73" s="1204" t="s">
        <v>578</v>
      </c>
      <c r="AO73" s="1204"/>
      <c r="AP73" s="1204"/>
      <c r="AQ73" s="1204"/>
      <c r="AR73" s="1204"/>
      <c r="AS73" s="1204"/>
      <c r="AT73" s="1204"/>
      <c r="AU73" s="1204"/>
      <c r="AV73" s="1204"/>
      <c r="AW73" s="1204"/>
      <c r="AX73" s="1204"/>
      <c r="AY73" s="1204"/>
      <c r="AZ73" s="1204"/>
      <c r="BA73" s="1204"/>
      <c r="BB73" s="1204" t="s">
        <v>576</v>
      </c>
      <c r="BC73" s="1204"/>
      <c r="BD73" s="1204"/>
      <c r="BE73" s="1204"/>
      <c r="BF73" s="1204"/>
      <c r="BG73" s="1204"/>
      <c r="BH73" s="1204"/>
      <c r="BI73" s="1204"/>
      <c r="BJ73" s="1204"/>
      <c r="BK73" s="1204"/>
      <c r="BL73" s="1204"/>
      <c r="BM73" s="1204"/>
      <c r="BN73" s="1204"/>
      <c r="BO73" s="1204"/>
      <c r="BP73" s="1203">
        <v>77.8</v>
      </c>
      <c r="BQ73" s="1203"/>
      <c r="BR73" s="1203"/>
      <c r="BS73" s="1203"/>
      <c r="BT73" s="1203"/>
      <c r="BU73" s="1203"/>
      <c r="BV73" s="1203"/>
      <c r="BW73" s="1203"/>
      <c r="BX73" s="1203">
        <v>65.900000000000006</v>
      </c>
      <c r="BY73" s="1203"/>
      <c r="BZ73" s="1203"/>
      <c r="CA73" s="1203"/>
      <c r="CB73" s="1203"/>
      <c r="CC73" s="1203"/>
      <c r="CD73" s="1203"/>
      <c r="CE73" s="1203"/>
      <c r="CF73" s="1203">
        <v>62.2</v>
      </c>
      <c r="CG73" s="1203"/>
      <c r="CH73" s="1203"/>
      <c r="CI73" s="1203"/>
      <c r="CJ73" s="1203"/>
      <c r="CK73" s="1203"/>
      <c r="CL73" s="1203"/>
      <c r="CM73" s="1203"/>
      <c r="CN73" s="1203">
        <v>48.8</v>
      </c>
      <c r="CO73" s="1203"/>
      <c r="CP73" s="1203"/>
      <c r="CQ73" s="1203"/>
      <c r="CR73" s="1203"/>
      <c r="CS73" s="1203"/>
      <c r="CT73" s="1203"/>
      <c r="CU73" s="1203"/>
      <c r="CV73" s="1203">
        <v>33.200000000000003</v>
      </c>
      <c r="CW73" s="1203"/>
      <c r="CX73" s="1203"/>
      <c r="CY73" s="1203"/>
      <c r="CZ73" s="1203"/>
      <c r="DA73" s="1203"/>
      <c r="DB73" s="1203"/>
      <c r="DC73" s="1203"/>
    </row>
    <row r="74" spans="2:107" ht="13.5" x14ac:dyDescent="0.15">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5" x14ac:dyDescent="0.15">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575</v>
      </c>
      <c r="BC75" s="1204"/>
      <c r="BD75" s="1204"/>
      <c r="BE75" s="1204"/>
      <c r="BF75" s="1204"/>
      <c r="BG75" s="1204"/>
      <c r="BH75" s="1204"/>
      <c r="BI75" s="1204"/>
      <c r="BJ75" s="1204"/>
      <c r="BK75" s="1204"/>
      <c r="BL75" s="1204"/>
      <c r="BM75" s="1204"/>
      <c r="BN75" s="1204"/>
      <c r="BO75" s="1204"/>
      <c r="BP75" s="1203">
        <v>9.6</v>
      </c>
      <c r="BQ75" s="1203"/>
      <c r="BR75" s="1203"/>
      <c r="BS75" s="1203"/>
      <c r="BT75" s="1203"/>
      <c r="BU75" s="1203"/>
      <c r="BV75" s="1203"/>
      <c r="BW75" s="1203"/>
      <c r="BX75" s="1203">
        <v>9.1999999999999993</v>
      </c>
      <c r="BY75" s="1203"/>
      <c r="BZ75" s="1203"/>
      <c r="CA75" s="1203"/>
      <c r="CB75" s="1203"/>
      <c r="CC75" s="1203"/>
      <c r="CD75" s="1203"/>
      <c r="CE75" s="1203"/>
      <c r="CF75" s="1203">
        <v>9.5</v>
      </c>
      <c r="CG75" s="1203"/>
      <c r="CH75" s="1203"/>
      <c r="CI75" s="1203"/>
      <c r="CJ75" s="1203"/>
      <c r="CK75" s="1203"/>
      <c r="CL75" s="1203"/>
      <c r="CM75" s="1203"/>
      <c r="CN75" s="1203">
        <v>9.4</v>
      </c>
      <c r="CO75" s="1203"/>
      <c r="CP75" s="1203"/>
      <c r="CQ75" s="1203"/>
      <c r="CR75" s="1203"/>
      <c r="CS75" s="1203"/>
      <c r="CT75" s="1203"/>
      <c r="CU75" s="1203"/>
      <c r="CV75" s="1203">
        <v>10</v>
      </c>
      <c r="CW75" s="1203"/>
      <c r="CX75" s="1203"/>
      <c r="CY75" s="1203"/>
      <c r="CZ75" s="1203"/>
      <c r="DA75" s="1203"/>
      <c r="DB75" s="1203"/>
      <c r="DC75" s="1203"/>
    </row>
    <row r="76" spans="2:107" ht="13.5" x14ac:dyDescent="0.15">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5" x14ac:dyDescent="0.15">
      <c r="B77" s="259"/>
      <c r="G77" s="1208"/>
      <c r="H77" s="1208"/>
      <c r="I77" s="1208"/>
      <c r="J77" s="1208"/>
      <c r="K77" s="1209"/>
      <c r="L77" s="1209"/>
      <c r="M77" s="1209"/>
      <c r="N77" s="1209"/>
      <c r="AN77" s="1205" t="s">
        <v>577</v>
      </c>
      <c r="AO77" s="1205"/>
      <c r="AP77" s="1205"/>
      <c r="AQ77" s="1205"/>
      <c r="AR77" s="1205"/>
      <c r="AS77" s="1205"/>
      <c r="AT77" s="1205"/>
      <c r="AU77" s="1205"/>
      <c r="AV77" s="1205"/>
      <c r="AW77" s="1205"/>
      <c r="AX77" s="1205"/>
      <c r="AY77" s="1205"/>
      <c r="AZ77" s="1205"/>
      <c r="BA77" s="1205"/>
      <c r="BB77" s="1204" t="s">
        <v>576</v>
      </c>
      <c r="BC77" s="1204"/>
      <c r="BD77" s="1204"/>
      <c r="BE77" s="1204"/>
      <c r="BF77" s="1204"/>
      <c r="BG77" s="1204"/>
      <c r="BH77" s="1204"/>
      <c r="BI77" s="1204"/>
      <c r="BJ77" s="1204"/>
      <c r="BK77" s="1204"/>
      <c r="BL77" s="1204"/>
      <c r="BM77" s="1204"/>
      <c r="BN77" s="1204"/>
      <c r="BO77" s="1204"/>
      <c r="BP77" s="1203">
        <v>49.1</v>
      </c>
      <c r="BQ77" s="1203"/>
      <c r="BR77" s="1203"/>
      <c r="BS77" s="1203"/>
      <c r="BT77" s="1203"/>
      <c r="BU77" s="1203"/>
      <c r="BV77" s="1203"/>
      <c r="BW77" s="1203"/>
      <c r="BX77" s="1203">
        <v>41.5</v>
      </c>
      <c r="BY77" s="1203"/>
      <c r="BZ77" s="1203"/>
      <c r="CA77" s="1203"/>
      <c r="CB77" s="1203"/>
      <c r="CC77" s="1203"/>
      <c r="CD77" s="1203"/>
      <c r="CE77" s="1203"/>
      <c r="CF77" s="1203">
        <v>25.2</v>
      </c>
      <c r="CG77" s="1203"/>
      <c r="CH77" s="1203"/>
      <c r="CI77" s="1203"/>
      <c r="CJ77" s="1203"/>
      <c r="CK77" s="1203"/>
      <c r="CL77" s="1203"/>
      <c r="CM77" s="1203"/>
      <c r="CN77" s="1203">
        <v>15.7</v>
      </c>
      <c r="CO77" s="1203"/>
      <c r="CP77" s="1203"/>
      <c r="CQ77" s="1203"/>
      <c r="CR77" s="1203"/>
      <c r="CS77" s="1203"/>
      <c r="CT77" s="1203"/>
      <c r="CU77" s="1203"/>
      <c r="CV77" s="1203">
        <v>10.199999999999999</v>
      </c>
      <c r="CW77" s="1203"/>
      <c r="CX77" s="1203"/>
      <c r="CY77" s="1203"/>
      <c r="CZ77" s="1203"/>
      <c r="DA77" s="1203"/>
      <c r="DB77" s="1203"/>
      <c r="DC77" s="1203"/>
    </row>
    <row r="78" spans="2:107" ht="13.5" x14ac:dyDescent="0.15">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5" x14ac:dyDescent="0.15">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575</v>
      </c>
      <c r="BC79" s="1204"/>
      <c r="BD79" s="1204"/>
      <c r="BE79" s="1204"/>
      <c r="BF79" s="1204"/>
      <c r="BG79" s="1204"/>
      <c r="BH79" s="1204"/>
      <c r="BI79" s="1204"/>
      <c r="BJ79" s="1204"/>
      <c r="BK79" s="1204"/>
      <c r="BL79" s="1204"/>
      <c r="BM79" s="1204"/>
      <c r="BN79" s="1204"/>
      <c r="BO79" s="1204"/>
      <c r="BP79" s="1203">
        <v>9.5</v>
      </c>
      <c r="BQ79" s="1203"/>
      <c r="BR79" s="1203"/>
      <c r="BS79" s="1203"/>
      <c r="BT79" s="1203"/>
      <c r="BU79" s="1203"/>
      <c r="BV79" s="1203"/>
      <c r="BW79" s="1203"/>
      <c r="BX79" s="1203">
        <v>9.1999999999999993</v>
      </c>
      <c r="BY79" s="1203"/>
      <c r="BZ79" s="1203"/>
      <c r="CA79" s="1203"/>
      <c r="CB79" s="1203"/>
      <c r="CC79" s="1203"/>
      <c r="CD79" s="1203"/>
      <c r="CE79" s="1203"/>
      <c r="CF79" s="1203">
        <v>8.9</v>
      </c>
      <c r="CG79" s="1203"/>
      <c r="CH79" s="1203"/>
      <c r="CI79" s="1203"/>
      <c r="CJ79" s="1203"/>
      <c r="CK79" s="1203"/>
      <c r="CL79" s="1203"/>
      <c r="CM79" s="1203"/>
      <c r="CN79" s="1203">
        <v>8.9</v>
      </c>
      <c r="CO79" s="1203"/>
      <c r="CP79" s="1203"/>
      <c r="CQ79" s="1203"/>
      <c r="CR79" s="1203"/>
      <c r="CS79" s="1203"/>
      <c r="CT79" s="1203"/>
      <c r="CU79" s="1203"/>
      <c r="CV79" s="1203">
        <v>9</v>
      </c>
      <c r="CW79" s="1203"/>
      <c r="CX79" s="1203"/>
      <c r="CY79" s="1203"/>
      <c r="CZ79" s="1203"/>
      <c r="DA79" s="1203"/>
      <c r="DB79" s="1203"/>
      <c r="DC79" s="1203"/>
    </row>
    <row r="80" spans="2:107" ht="13.5" x14ac:dyDescent="0.15">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5" x14ac:dyDescent="0.15">
      <c r="B81" s="259"/>
    </row>
    <row r="82" spans="2:109" ht="17.25" x14ac:dyDescent="0.15">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hOlsOoUXYfJd2LJ6WRj0T0dZl8dJDbMHA+P42hXPTb+p5FdfOnu7tBkRXVd4jLiQa8dDgmwL/JMSxbtS0RfNcg==" saltValue="fK66xgRSuB3GxIKr3+2Wg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CD9C2-DEFA-4528-B307-376E0B047982}">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EzND4L/WhW4/KI0vpnZVFUvZKsmCeEs4EJfVGgADawbKJUOVt0TAAB0I+1TpYMIX2vv0jkrFJ9fGq+yv+zkVYw==" saltValue="oYQgEo3P8jH5uZaldatMY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10FCB-C758-4D85-A9B2-14AFAF2570FB}">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nkByjR1pZ8IxAdzRa1/8V5LJBU0CgPBW5IQTfRZOkqrD7WFm2SuDRXxvBgyUk1A+mEv2ZecNtSAwlOo9sJuP2w==" saltValue="wnDC0Gapno2adL2ZdOSkz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529</v>
      </c>
      <c r="G2" s="149"/>
      <c r="H2" s="150"/>
    </row>
    <row r="3" spans="1:8" x14ac:dyDescent="0.15">
      <c r="A3" s="146" t="s">
        <v>522</v>
      </c>
      <c r="B3" s="151"/>
      <c r="C3" s="152"/>
      <c r="D3" s="153">
        <v>157978</v>
      </c>
      <c r="E3" s="154"/>
      <c r="F3" s="155">
        <v>94081</v>
      </c>
      <c r="G3" s="156"/>
      <c r="H3" s="157"/>
    </row>
    <row r="4" spans="1:8" x14ac:dyDescent="0.15">
      <c r="A4" s="158"/>
      <c r="B4" s="159"/>
      <c r="C4" s="160"/>
      <c r="D4" s="161">
        <v>62547</v>
      </c>
      <c r="E4" s="162"/>
      <c r="F4" s="163">
        <v>48949</v>
      </c>
      <c r="G4" s="164"/>
      <c r="H4" s="165"/>
    </row>
    <row r="5" spans="1:8" x14ac:dyDescent="0.15">
      <c r="A5" s="146" t="s">
        <v>524</v>
      </c>
      <c r="B5" s="151"/>
      <c r="C5" s="152"/>
      <c r="D5" s="153">
        <v>112953</v>
      </c>
      <c r="E5" s="154"/>
      <c r="F5" s="155">
        <v>92632</v>
      </c>
      <c r="G5" s="156"/>
      <c r="H5" s="157"/>
    </row>
    <row r="6" spans="1:8" x14ac:dyDescent="0.15">
      <c r="A6" s="158"/>
      <c r="B6" s="159"/>
      <c r="C6" s="160"/>
      <c r="D6" s="161">
        <v>55183</v>
      </c>
      <c r="E6" s="162"/>
      <c r="F6" s="163">
        <v>47978</v>
      </c>
      <c r="G6" s="164"/>
      <c r="H6" s="165"/>
    </row>
    <row r="7" spans="1:8" x14ac:dyDescent="0.15">
      <c r="A7" s="146" t="s">
        <v>525</v>
      </c>
      <c r="B7" s="151"/>
      <c r="C7" s="152"/>
      <c r="D7" s="153">
        <v>137286</v>
      </c>
      <c r="E7" s="154"/>
      <c r="F7" s="155">
        <v>96469</v>
      </c>
      <c r="G7" s="156"/>
      <c r="H7" s="157"/>
    </row>
    <row r="8" spans="1:8" x14ac:dyDescent="0.15">
      <c r="A8" s="158"/>
      <c r="B8" s="159"/>
      <c r="C8" s="160"/>
      <c r="D8" s="161">
        <v>51754</v>
      </c>
      <c r="E8" s="162"/>
      <c r="F8" s="163">
        <v>49775</v>
      </c>
      <c r="G8" s="164"/>
      <c r="H8" s="165"/>
    </row>
    <row r="9" spans="1:8" x14ac:dyDescent="0.15">
      <c r="A9" s="146" t="s">
        <v>526</v>
      </c>
      <c r="B9" s="151"/>
      <c r="C9" s="152"/>
      <c r="D9" s="153">
        <v>81875</v>
      </c>
      <c r="E9" s="154"/>
      <c r="F9" s="155">
        <v>85743</v>
      </c>
      <c r="G9" s="156"/>
      <c r="H9" s="157"/>
    </row>
    <row r="10" spans="1:8" x14ac:dyDescent="0.15">
      <c r="A10" s="158"/>
      <c r="B10" s="159"/>
      <c r="C10" s="160"/>
      <c r="D10" s="161">
        <v>49623</v>
      </c>
      <c r="E10" s="162"/>
      <c r="F10" s="163">
        <v>45231</v>
      </c>
      <c r="G10" s="164"/>
      <c r="H10" s="165"/>
    </row>
    <row r="11" spans="1:8" x14ac:dyDescent="0.15">
      <c r="A11" s="146" t="s">
        <v>527</v>
      </c>
      <c r="B11" s="151"/>
      <c r="C11" s="152"/>
      <c r="D11" s="153">
        <v>52106</v>
      </c>
      <c r="E11" s="154"/>
      <c r="F11" s="155">
        <v>92509</v>
      </c>
      <c r="G11" s="156"/>
      <c r="H11" s="157"/>
    </row>
    <row r="12" spans="1:8" x14ac:dyDescent="0.15">
      <c r="A12" s="158"/>
      <c r="B12" s="159"/>
      <c r="C12" s="166"/>
      <c r="D12" s="161">
        <v>33249</v>
      </c>
      <c r="E12" s="162"/>
      <c r="F12" s="163">
        <v>52274</v>
      </c>
      <c r="G12" s="164"/>
      <c r="H12" s="165"/>
    </row>
    <row r="13" spans="1:8" x14ac:dyDescent="0.15">
      <c r="A13" s="146"/>
      <c r="B13" s="151"/>
      <c r="C13" s="152"/>
      <c r="D13" s="153">
        <v>108440</v>
      </c>
      <c r="E13" s="154"/>
      <c r="F13" s="155">
        <v>92287</v>
      </c>
      <c r="G13" s="167"/>
      <c r="H13" s="157"/>
    </row>
    <row r="14" spans="1:8" x14ac:dyDescent="0.15">
      <c r="A14" s="158"/>
      <c r="B14" s="159"/>
      <c r="C14" s="160"/>
      <c r="D14" s="161">
        <v>50471</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2.41</v>
      </c>
      <c r="C19" s="168">
        <f>ROUND(VALUE(SUBSTITUTE(実質収支比率等に係る経年分析!G$48,"▲","-")),2)</f>
        <v>0.56999999999999995</v>
      </c>
      <c r="D19" s="168">
        <f>ROUND(VALUE(SUBSTITUTE(実質収支比率等に係る経年分析!H$48,"▲","-")),2)</f>
        <v>9.58</v>
      </c>
      <c r="E19" s="168">
        <f>ROUND(VALUE(SUBSTITUTE(実質収支比率等に係る経年分析!I$48,"▲","-")),2)</f>
        <v>6.88</v>
      </c>
      <c r="F19" s="168">
        <f>ROUND(VALUE(SUBSTITUTE(実質収支比率等に係る経年分析!J$48,"▲","-")),2)</f>
        <v>8.5399999999999991</v>
      </c>
    </row>
    <row r="20" spans="1:11" x14ac:dyDescent="0.15">
      <c r="A20" s="168" t="s">
        <v>53</v>
      </c>
      <c r="B20" s="168">
        <f>ROUND(VALUE(SUBSTITUTE(実質収支比率等に係る経年分析!F$47,"▲","-")),2)</f>
        <v>26.58</v>
      </c>
      <c r="C20" s="168">
        <f>ROUND(VALUE(SUBSTITUTE(実質収支比率等に係る経年分析!G$47,"▲","-")),2)</f>
        <v>26.23</v>
      </c>
      <c r="D20" s="168">
        <f>ROUND(VALUE(SUBSTITUTE(実質収支比率等に係る経年分析!H$47,"▲","-")),2)</f>
        <v>25.32</v>
      </c>
      <c r="E20" s="168">
        <f>ROUND(VALUE(SUBSTITUTE(実質収支比率等に係る経年分析!I$47,"▲","-")),2)</f>
        <v>30.92</v>
      </c>
      <c r="F20" s="168">
        <f>ROUND(VALUE(SUBSTITUTE(実質収支比率等に係る経年分析!J$47,"▲","-")),2)</f>
        <v>34.090000000000003</v>
      </c>
    </row>
    <row r="21" spans="1:11" x14ac:dyDescent="0.15">
      <c r="A21" s="168" t="s">
        <v>54</v>
      </c>
      <c r="B21" s="168">
        <f>IF(ISNUMBER(VALUE(SUBSTITUTE(実質収支比率等に係る経年分析!F$49,"▲","-"))),ROUND(VALUE(SUBSTITUTE(実質収支比率等に係る経年分析!F$49,"▲","-")),2),NA())</f>
        <v>0.93</v>
      </c>
      <c r="C21" s="168">
        <f>IF(ISNUMBER(VALUE(SUBSTITUTE(実質収支比率等に係る経年分析!G$49,"▲","-"))),ROUND(VALUE(SUBSTITUTE(実質収支比率等に係る経年分析!G$49,"▲","-")),2),NA())</f>
        <v>-1.01</v>
      </c>
      <c r="D21" s="168">
        <f>IF(ISNUMBER(VALUE(SUBSTITUTE(実質収支比率等に係る経年分析!H$49,"▲","-"))),ROUND(VALUE(SUBSTITUTE(実質収支比率等に係る経年分析!H$49,"▲","-")),2),NA())</f>
        <v>9.31</v>
      </c>
      <c r="E21" s="168">
        <f>IF(ISNUMBER(VALUE(SUBSTITUTE(実質収支比率等に係る経年分析!I$49,"▲","-"))),ROUND(VALUE(SUBSTITUTE(実質収支比率等に係る経年分析!I$49,"▲","-")),2),NA())</f>
        <v>1.99</v>
      </c>
      <c r="F21" s="168">
        <f>IF(ISNUMBER(VALUE(SUBSTITUTE(実質収支比率等に係る経年分析!J$49,"▲","-"))),ROUND(VALUE(SUBSTITUTE(実質収支比率等に係る経年分析!J$49,"▲","-")),2),NA())</f>
        <v>5.18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簡易水道事業会計</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0.09</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0.14000000000000001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0.15</v>
      </c>
    </row>
    <row r="31" spans="1:11" x14ac:dyDescent="0.1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0.76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0.99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0.23</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0.38</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1.84</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0.56999999999999995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9.57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6.88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8.5299999999999994</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9.74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10.23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10.55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11.26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11.69</v>
      </c>
    </row>
    <row r="36" spans="1:16" x14ac:dyDescent="0.15">
      <c r="A36" s="169" t="str">
        <f>IF(連結実質赤字比率に係る赤字・黒字の構成分析!C$34="",NA(),連結実質赤字比率に係る赤字・黒字の構成分析!C$34)</f>
        <v>市立八幡浜総合病院事業会計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24.4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28.35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33.450000000000003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39.69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37.450000000000003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2524</v>
      </c>
      <c r="E42" s="170"/>
      <c r="F42" s="170"/>
      <c r="G42" s="170">
        <f>'実質公債費比率（分子）の構造'!L$52</f>
        <v>2552</v>
      </c>
      <c r="H42" s="170"/>
      <c r="I42" s="170"/>
      <c r="J42" s="170">
        <f>'実質公債費比率（分子）の構造'!M$52</f>
        <v>2618</v>
      </c>
      <c r="K42" s="170"/>
      <c r="L42" s="170"/>
      <c r="M42" s="170">
        <f>'実質公債費比率（分子）の構造'!N$52</f>
        <v>2802</v>
      </c>
      <c r="N42" s="170"/>
      <c r="O42" s="170"/>
      <c r="P42" s="170">
        <f>'実質公債費比率（分子）の構造'!O$52</f>
        <v>2731</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64</v>
      </c>
      <c r="C44" s="170"/>
      <c r="D44" s="170"/>
      <c r="E44" s="170">
        <f>'実質公債費比率（分子）の構造'!L$50</f>
        <v>39</v>
      </c>
      <c r="F44" s="170"/>
      <c r="G44" s="170"/>
      <c r="H44" s="170">
        <f>'実質公債費比率（分子）の構造'!M$50</f>
        <v>37</v>
      </c>
      <c r="I44" s="170"/>
      <c r="J44" s="170"/>
      <c r="K44" s="170">
        <f>'実質公債費比率（分子）の構造'!N$50</f>
        <v>34</v>
      </c>
      <c r="L44" s="170"/>
      <c r="M44" s="170"/>
      <c r="N44" s="170">
        <f>'実質公債費比率（分子）の構造'!O$50</f>
        <v>24</v>
      </c>
      <c r="O44" s="170"/>
      <c r="P44" s="170"/>
    </row>
    <row r="45" spans="1:16" x14ac:dyDescent="0.15">
      <c r="A45" s="170" t="s">
        <v>63</v>
      </c>
      <c r="B45" s="170">
        <f>'実質公債費比率（分子）の構造'!K$49</f>
        <v>3</v>
      </c>
      <c r="C45" s="170"/>
      <c r="D45" s="170"/>
      <c r="E45" s="170">
        <f>'実質公債費比率（分子）の構造'!L$49</f>
        <v>3</v>
      </c>
      <c r="F45" s="170"/>
      <c r="G45" s="170"/>
      <c r="H45" s="170">
        <f>'実質公債費比率（分子）の構造'!M$49</f>
        <v>26</v>
      </c>
      <c r="I45" s="170"/>
      <c r="J45" s="170"/>
      <c r="K45" s="170">
        <f>'実質公債費比率（分子）の構造'!N$49</f>
        <v>44</v>
      </c>
      <c r="L45" s="170"/>
      <c r="M45" s="170"/>
      <c r="N45" s="170">
        <f>'実質公債費比率（分子）の構造'!O$49</f>
        <v>44</v>
      </c>
      <c r="O45" s="170"/>
      <c r="P45" s="170"/>
    </row>
    <row r="46" spans="1:16" x14ac:dyDescent="0.15">
      <c r="A46" s="170" t="s">
        <v>64</v>
      </c>
      <c r="B46" s="170">
        <f>'実質公債費比率（分子）の構造'!K$48</f>
        <v>1081</v>
      </c>
      <c r="C46" s="170"/>
      <c r="D46" s="170"/>
      <c r="E46" s="170">
        <f>'実質公債費比率（分子）の構造'!L$48</f>
        <v>1104</v>
      </c>
      <c r="F46" s="170"/>
      <c r="G46" s="170"/>
      <c r="H46" s="170">
        <f>'実質公債費比率（分子）の構造'!M$48</f>
        <v>1138</v>
      </c>
      <c r="I46" s="170"/>
      <c r="J46" s="170"/>
      <c r="K46" s="170">
        <f>'実質公債費比率（分子）の構造'!N$48</f>
        <v>1126</v>
      </c>
      <c r="L46" s="170"/>
      <c r="M46" s="170"/>
      <c r="N46" s="170">
        <f>'実質公債費比率（分子）の構造'!O$48</f>
        <v>1102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2253</v>
      </c>
      <c r="C49" s="170"/>
      <c r="D49" s="170"/>
      <c r="E49" s="170">
        <f>'実質公債費比率（分子）の構造'!L$45</f>
        <v>2261</v>
      </c>
      <c r="F49" s="170"/>
      <c r="G49" s="170"/>
      <c r="H49" s="170">
        <f>'実質公債費比率（分子）の構造'!M$45</f>
        <v>2333</v>
      </c>
      <c r="I49" s="170"/>
      <c r="J49" s="170"/>
      <c r="K49" s="170">
        <f>'実質公債費比率（分子）の構造'!N$45</f>
        <v>2490</v>
      </c>
      <c r="L49" s="170"/>
      <c r="M49" s="170"/>
      <c r="N49" s="170">
        <f>'実質公債費比率（分子）の構造'!O$45</f>
        <v>2596</v>
      </c>
      <c r="O49" s="170"/>
      <c r="P49" s="170"/>
    </row>
    <row r="50" spans="1:16" x14ac:dyDescent="0.15">
      <c r="A50" s="170" t="s">
        <v>67</v>
      </c>
      <c r="B50" s="170" t="e">
        <f>NA()</f>
        <v>#N/A</v>
      </c>
      <c r="C50" s="170">
        <f>IF(ISNUMBER('実質公債費比率（分子）の構造'!K$53),'実質公債費比率（分子）の構造'!K$53,NA())</f>
        <v>877</v>
      </c>
      <c r="D50" s="170" t="e">
        <f>NA()</f>
        <v>#N/A</v>
      </c>
      <c r="E50" s="170" t="e">
        <f>NA()</f>
        <v>#N/A</v>
      </c>
      <c r="F50" s="170">
        <f>IF(ISNUMBER('実質公債費比率（分子）の構造'!L$53),'実質公債費比率（分子）の構造'!L$53,NA())</f>
        <v>855</v>
      </c>
      <c r="G50" s="170" t="e">
        <f>NA()</f>
        <v>#N/A</v>
      </c>
      <c r="H50" s="170" t="e">
        <f>NA()</f>
        <v>#N/A</v>
      </c>
      <c r="I50" s="170">
        <f>IF(ISNUMBER('実質公債費比率（分子）の構造'!M$53),'実質公債費比率（分子）の構造'!M$53,NA())</f>
        <v>916</v>
      </c>
      <c r="J50" s="170" t="e">
        <f>NA()</f>
        <v>#N/A</v>
      </c>
      <c r="K50" s="170" t="e">
        <f>NA()</f>
        <v>#N/A</v>
      </c>
      <c r="L50" s="170">
        <f>IF(ISNUMBER('実質公債費比率（分子）の構造'!N$53),'実質公債費比率（分子）の構造'!N$53,NA())</f>
        <v>892</v>
      </c>
      <c r="M50" s="170" t="e">
        <f>NA()</f>
        <v>#N/A</v>
      </c>
      <c r="N50" s="170" t="e">
        <f>NA()</f>
        <v>#N/A</v>
      </c>
      <c r="O50" s="170">
        <f>IF(ISNUMBER('実質公債費比率（分子）の構造'!O$53),'実質公債費比率（分子）の構造'!O$53,NA())</f>
        <v>1035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25459</v>
      </c>
      <c r="E56" s="169"/>
      <c r="F56" s="169"/>
      <c r="G56" s="169">
        <f>'将来負担比率（分子）の構造'!J$52</f>
        <v>26374</v>
      </c>
      <c r="H56" s="169"/>
      <c r="I56" s="169"/>
      <c r="J56" s="169">
        <f>'将来負担比率（分子）の構造'!K$52</f>
        <v>25529</v>
      </c>
      <c r="K56" s="169"/>
      <c r="L56" s="169"/>
      <c r="M56" s="169">
        <f>'将来負担比率（分子）の構造'!L$52</f>
        <v>25046</v>
      </c>
      <c r="N56" s="169"/>
      <c r="O56" s="169"/>
      <c r="P56" s="169">
        <f>'将来負担比率（分子）の構造'!M$52</f>
        <v>24205</v>
      </c>
    </row>
    <row r="57" spans="1:16" x14ac:dyDescent="0.15">
      <c r="A57" s="169" t="s">
        <v>42</v>
      </c>
      <c r="B57" s="169"/>
      <c r="C57" s="169"/>
      <c r="D57" s="169">
        <f>'将来負担比率（分子）の構造'!I$51</f>
        <v>972</v>
      </c>
      <c r="E57" s="169"/>
      <c r="F57" s="169"/>
      <c r="G57" s="169">
        <f>'将来負担比率（分子）の構造'!J$51</f>
        <v>784</v>
      </c>
      <c r="H57" s="169"/>
      <c r="I57" s="169"/>
      <c r="J57" s="169">
        <f>'将来負担比率（分子）の構造'!K$51</f>
        <v>903</v>
      </c>
      <c r="K57" s="169"/>
      <c r="L57" s="169"/>
      <c r="M57" s="169">
        <f>'将来負担比率（分子）の構造'!L$51</f>
        <v>912</v>
      </c>
      <c r="N57" s="169"/>
      <c r="O57" s="169"/>
      <c r="P57" s="169">
        <f>'将来負担比率（分子）の構造'!M$51</f>
        <v>961</v>
      </c>
    </row>
    <row r="58" spans="1:16" x14ac:dyDescent="0.15">
      <c r="A58" s="169" t="s">
        <v>41</v>
      </c>
      <c r="B58" s="169"/>
      <c r="C58" s="169"/>
      <c r="D58" s="169">
        <f>'将来負担比率（分子）の構造'!I$50</f>
        <v>4620</v>
      </c>
      <c r="E58" s="169"/>
      <c r="F58" s="169"/>
      <c r="G58" s="169">
        <f>'将来負担比率（分子）の構造'!J$50</f>
        <v>5365</v>
      </c>
      <c r="H58" s="169"/>
      <c r="I58" s="169"/>
      <c r="J58" s="169">
        <f>'将来負担比率（分子）の構造'!K$50</f>
        <v>5554</v>
      </c>
      <c r="K58" s="169"/>
      <c r="L58" s="169"/>
      <c r="M58" s="169">
        <f>'将来負担比率（分子）の構造'!L$50</f>
        <v>6164</v>
      </c>
      <c r="N58" s="169"/>
      <c r="O58" s="169"/>
      <c r="P58" s="169">
        <f>'将来負担比率（分子）の構造'!M$50</f>
        <v>6495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25</v>
      </c>
      <c r="C61" s="169"/>
      <c r="D61" s="169"/>
      <c r="E61" s="169">
        <f>'将来負担比率（分子）の構造'!J$46</f>
        <v>21</v>
      </c>
      <c r="F61" s="169"/>
      <c r="G61" s="169"/>
      <c r="H61" s="169">
        <f>'将来負担比率（分子）の構造'!K$46</f>
        <v>18</v>
      </c>
      <c r="I61" s="169"/>
      <c r="J61" s="169"/>
      <c r="K61" s="169">
        <f>'将来負担比率（分子）の構造'!L$46</f>
        <v>10</v>
      </c>
      <c r="L61" s="169"/>
      <c r="M61" s="169"/>
      <c r="N61" s="169" t="str">
        <f>'将来負担比率（分子）の構造'!M$46</f>
        <v>-</v>
      </c>
      <c r="O61" s="169"/>
      <c r="P61" s="169"/>
    </row>
    <row r="62" spans="1:16" x14ac:dyDescent="0.15">
      <c r="A62" s="169" t="s">
        <v>35</v>
      </c>
      <c r="B62" s="169">
        <f>'将来負担比率（分子）の構造'!I$45</f>
        <v>2254</v>
      </c>
      <c r="C62" s="169"/>
      <c r="D62" s="169"/>
      <c r="E62" s="169">
        <f>'将来負担比率（分子）の構造'!J$45</f>
        <v>2280</v>
      </c>
      <c r="F62" s="169"/>
      <c r="G62" s="169"/>
      <c r="H62" s="169">
        <f>'将来負担比率（分子）の構造'!K$45</f>
        <v>2282</v>
      </c>
      <c r="I62" s="169"/>
      <c r="J62" s="169"/>
      <c r="K62" s="169">
        <f>'将来負担比率（分子）の構造'!L$45</f>
        <v>2328</v>
      </c>
      <c r="L62" s="169"/>
      <c r="M62" s="169"/>
      <c r="N62" s="169">
        <f>'将来負担比率（分子）の構造'!M$45</f>
        <v>2422</v>
      </c>
      <c r="O62" s="169"/>
      <c r="P62" s="169"/>
    </row>
    <row r="63" spans="1:16" x14ac:dyDescent="0.15">
      <c r="A63" s="169" t="s">
        <v>34</v>
      </c>
      <c r="B63" s="169">
        <f>'将来負担比率（分子）の構造'!I$44</f>
        <v>215</v>
      </c>
      <c r="C63" s="169"/>
      <c r="D63" s="169"/>
      <c r="E63" s="169">
        <f>'将来負担比率（分子）の構造'!J$44</f>
        <v>436</v>
      </c>
      <c r="F63" s="169"/>
      <c r="G63" s="169"/>
      <c r="H63" s="169">
        <f>'将来負担比率（分子）の構造'!K$44</f>
        <v>393</v>
      </c>
      <c r="I63" s="169"/>
      <c r="J63" s="169"/>
      <c r="K63" s="169">
        <f>'将来負担比率（分子）の構造'!L$44</f>
        <v>332</v>
      </c>
      <c r="L63" s="169"/>
      <c r="M63" s="169"/>
      <c r="N63" s="169">
        <f>'将来負担比率（分子）の構造'!M$44</f>
        <v>355</v>
      </c>
      <c r="O63" s="169"/>
      <c r="P63" s="169"/>
    </row>
    <row r="64" spans="1:16" x14ac:dyDescent="0.15">
      <c r="A64" s="169" t="s">
        <v>33</v>
      </c>
      <c r="B64" s="169">
        <f>'将来負担比率（分子）の構造'!I$43</f>
        <v>11450</v>
      </c>
      <c r="C64" s="169"/>
      <c r="D64" s="169"/>
      <c r="E64" s="169">
        <f>'将来負担比率（分子）の構造'!J$43</f>
        <v>11455</v>
      </c>
      <c r="F64" s="169"/>
      <c r="G64" s="169"/>
      <c r="H64" s="169">
        <f>'将来負担比率（分子）の構造'!K$43</f>
        <v>10348</v>
      </c>
      <c r="I64" s="169"/>
      <c r="J64" s="169"/>
      <c r="K64" s="169">
        <f>'将来負担比率（分子）の構造'!L$43</f>
        <v>9722</v>
      </c>
      <c r="L64" s="169"/>
      <c r="M64" s="169"/>
      <c r="N64" s="169">
        <f>'将来負担比率（分子）の構造'!M$43</f>
        <v>9044</v>
      </c>
      <c r="O64" s="169"/>
      <c r="P64" s="169"/>
    </row>
    <row r="65" spans="1:16" x14ac:dyDescent="0.15">
      <c r="A65" s="169" t="s">
        <v>32</v>
      </c>
      <c r="B65" s="169">
        <f>'将来負担比率（分子）の構造'!I$42</f>
        <v>139</v>
      </c>
      <c r="C65" s="169"/>
      <c r="D65" s="169"/>
      <c r="E65" s="169">
        <f>'将来負担比率（分子）の構造'!J$42</f>
        <v>103</v>
      </c>
      <c r="F65" s="169"/>
      <c r="G65" s="169"/>
      <c r="H65" s="169">
        <f>'将来負担比率（分子）の構造'!K$42</f>
        <v>72</v>
      </c>
      <c r="I65" s="169"/>
      <c r="J65" s="169"/>
      <c r="K65" s="169">
        <f>'将来負担比率（分子）の構造'!L$42</f>
        <v>42</v>
      </c>
      <c r="L65" s="169"/>
      <c r="M65" s="169"/>
      <c r="N65" s="169">
        <f>'将来負担比率（分子）の構造'!M$42</f>
        <v>21</v>
      </c>
      <c r="O65" s="169"/>
      <c r="P65" s="169"/>
    </row>
    <row r="66" spans="1:16" x14ac:dyDescent="0.15">
      <c r="A66" s="169" t="s">
        <v>31</v>
      </c>
      <c r="B66" s="169">
        <f>'将来負担比率（分子）の構造'!I$41</f>
        <v>23859</v>
      </c>
      <c r="C66" s="169"/>
      <c r="D66" s="169"/>
      <c r="E66" s="169">
        <f>'将来負担比率（分子）の構造'!J$41</f>
        <v>24320</v>
      </c>
      <c r="F66" s="169"/>
      <c r="G66" s="169"/>
      <c r="H66" s="169">
        <f>'将来負担比率（分子）の構造'!K$41</f>
        <v>24898</v>
      </c>
      <c r="I66" s="169"/>
      <c r="J66" s="169"/>
      <c r="K66" s="169">
        <f>'将来負担比率（分子）の構造'!L$41</f>
        <v>24228</v>
      </c>
      <c r="L66" s="169"/>
      <c r="M66" s="169"/>
      <c r="N66" s="169">
        <f>'将来負担比率（分子）の構造'!M$41</f>
        <v>22928</v>
      </c>
      <c r="O66" s="169"/>
      <c r="P66" s="169"/>
    </row>
    <row r="67" spans="1:16" x14ac:dyDescent="0.15">
      <c r="A67" s="169" t="s">
        <v>71</v>
      </c>
      <c r="B67" s="169" t="e">
        <f>NA()</f>
        <v>#N/A</v>
      </c>
      <c r="C67" s="169">
        <f>IF(ISNUMBER('将来負担比率（分子）の構造'!I$53), IF('将来負担比率（分子）の構造'!I$53 &lt; 0, 0, '将来負担比率（分子）の構造'!I$53), NA())</f>
        <v>6892</v>
      </c>
      <c r="D67" s="169" t="e">
        <f>NA()</f>
        <v>#N/A</v>
      </c>
      <c r="E67" s="169" t="e">
        <f>NA()</f>
        <v>#N/A</v>
      </c>
      <c r="F67" s="169">
        <f>IF(ISNUMBER('将来負担比率（分子）の構造'!J$53), IF('将来負担比率（分子）の構造'!J$53 &lt; 0, 0, '将来負担比率（分子）の構造'!J$53), NA())</f>
        <v>6091</v>
      </c>
      <c r="G67" s="169" t="e">
        <f>NA()</f>
        <v>#N/A</v>
      </c>
      <c r="H67" s="169" t="e">
        <f>NA()</f>
        <v>#N/A</v>
      </c>
      <c r="I67" s="169">
        <f>IF(ISNUMBER('将来負担比率（分子）の構造'!K$53), IF('将来負担比率（分子）の構造'!K$53 &lt; 0, 0, '将来負担比率（分子）の構造'!K$53), NA())</f>
        <v>6025</v>
      </c>
      <c r="J67" s="169" t="e">
        <f>NA()</f>
        <v>#N/A</v>
      </c>
      <c r="K67" s="169" t="e">
        <f>NA()</f>
        <v>#N/A</v>
      </c>
      <c r="L67" s="169">
        <f>IF(ISNUMBER('将来負担比率（分子）の構造'!L$53), IF('将来負担比率（分子）の構造'!L$53 &lt; 0, 0, '将来負担比率（分子）の構造'!L$53), NA())</f>
        <v>4538</v>
      </c>
      <c r="M67" s="169" t="e">
        <f>NA()</f>
        <v>#N/A</v>
      </c>
      <c r="N67" s="169" t="e">
        <f>NA()</f>
        <v>#N/A</v>
      </c>
      <c r="O67" s="169">
        <f>IF(ISNUMBER('将来負担比率（分子）の構造'!M$53), IF('将来負担比率（分子）の構造'!M$53 &lt; 0, 0, '将来負担比率（分子）の構造'!M$53), NA())</f>
        <v>3110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3053</v>
      </c>
      <c r="C72" s="173">
        <f>基金残高に係る経年分析!G55</f>
        <v>3633</v>
      </c>
      <c r="D72" s="173">
        <f>基金残高に係る経年分析!H55</f>
        <v>4043</v>
      </c>
    </row>
    <row r="73" spans="1:16" x14ac:dyDescent="0.15">
      <c r="A73" s="172" t="s">
        <v>74</v>
      </c>
      <c r="B73" s="173">
        <f>基金残高に係る経年分析!F56</f>
        <v>913</v>
      </c>
      <c r="C73" s="173">
        <f>基金残高に係る経年分析!G56</f>
        <v>913</v>
      </c>
      <c r="D73" s="173">
        <f>基金残高に係る経年分析!H56</f>
        <v>958</v>
      </c>
    </row>
    <row r="74" spans="1:16" x14ac:dyDescent="0.15">
      <c r="A74" s="172" t="s">
        <v>75</v>
      </c>
      <c r="B74" s="173">
        <f>基金残高に係る経年分析!F57</f>
        <v>1913</v>
      </c>
      <c r="C74" s="173">
        <f>基金残高に係る経年分析!G57</f>
        <v>1892</v>
      </c>
      <c r="D74" s="173">
        <f>基金残高に係る経年分析!H57</f>
        <v>1855</v>
      </c>
    </row>
  </sheetData>
  <sheetProtection algorithmName="SHA-512" hashValue="F0ZQLYvOSOEX+H0T6aqKJs603jRnW2R4+XSDaCbRJvGe/bJd9OwTECnVkBJSD4vRzQ1bPoXOG92qIk9BczOaTQ==" saltValue="ozyEklAPsjd5ZZHbFSmu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3414970</v>
      </c>
      <c r="S5" s="664"/>
      <c r="T5" s="664"/>
      <c r="U5" s="664"/>
      <c r="V5" s="664"/>
      <c r="W5" s="664"/>
      <c r="X5" s="664"/>
      <c r="Y5" s="689"/>
      <c r="Z5" s="702">
        <v>14.6</v>
      </c>
      <c r="AA5" s="702"/>
      <c r="AB5" s="702"/>
      <c r="AC5" s="702"/>
      <c r="AD5" s="703">
        <v>3340672</v>
      </c>
      <c r="AE5" s="703"/>
      <c r="AF5" s="703"/>
      <c r="AG5" s="703"/>
      <c r="AH5" s="703"/>
      <c r="AI5" s="703"/>
      <c r="AJ5" s="703"/>
      <c r="AK5" s="703"/>
      <c r="AL5" s="690">
        <v>28</v>
      </c>
      <c r="AM5" s="672"/>
      <c r="AN5" s="672"/>
      <c r="AO5" s="691"/>
      <c r="AP5" s="666" t="s">
        <v>216</v>
      </c>
      <c r="AQ5" s="667"/>
      <c r="AR5" s="667"/>
      <c r="AS5" s="667"/>
      <c r="AT5" s="667"/>
      <c r="AU5" s="667"/>
      <c r="AV5" s="667"/>
      <c r="AW5" s="667"/>
      <c r="AX5" s="667"/>
      <c r="AY5" s="667"/>
      <c r="AZ5" s="667"/>
      <c r="BA5" s="667"/>
      <c r="BB5" s="667"/>
      <c r="BC5" s="667"/>
      <c r="BD5" s="667"/>
      <c r="BE5" s="667"/>
      <c r="BF5" s="668"/>
      <c r="BG5" s="608">
        <v>3340194</v>
      </c>
      <c r="BH5" s="609"/>
      <c r="BI5" s="609"/>
      <c r="BJ5" s="609"/>
      <c r="BK5" s="609"/>
      <c r="BL5" s="609"/>
      <c r="BM5" s="609"/>
      <c r="BN5" s="610"/>
      <c r="BO5" s="646">
        <v>97.8</v>
      </c>
      <c r="BP5" s="646"/>
      <c r="BQ5" s="646"/>
      <c r="BR5" s="646"/>
      <c r="BS5" s="647">
        <v>47528</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140979</v>
      </c>
      <c r="S6" s="609"/>
      <c r="T6" s="609"/>
      <c r="U6" s="609"/>
      <c r="V6" s="609"/>
      <c r="W6" s="609"/>
      <c r="X6" s="609"/>
      <c r="Y6" s="610"/>
      <c r="Z6" s="646">
        <v>0.6</v>
      </c>
      <c r="AA6" s="646"/>
      <c r="AB6" s="646"/>
      <c r="AC6" s="646"/>
      <c r="AD6" s="647">
        <v>140979</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3340194</v>
      </c>
      <c r="BH6" s="609"/>
      <c r="BI6" s="609"/>
      <c r="BJ6" s="609"/>
      <c r="BK6" s="609"/>
      <c r="BL6" s="609"/>
      <c r="BM6" s="609"/>
      <c r="BN6" s="610"/>
      <c r="BO6" s="646">
        <v>97.8</v>
      </c>
      <c r="BP6" s="646"/>
      <c r="BQ6" s="646"/>
      <c r="BR6" s="646"/>
      <c r="BS6" s="647">
        <v>47528</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144077</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144077</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2103</v>
      </c>
      <c r="S7" s="609"/>
      <c r="T7" s="609"/>
      <c r="U7" s="609"/>
      <c r="V7" s="609"/>
      <c r="W7" s="609"/>
      <c r="X7" s="609"/>
      <c r="Y7" s="610"/>
      <c r="Z7" s="646">
        <v>0</v>
      </c>
      <c r="AA7" s="646"/>
      <c r="AB7" s="646"/>
      <c r="AC7" s="646"/>
      <c r="AD7" s="647">
        <v>2103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1532403</v>
      </c>
      <c r="BH7" s="609"/>
      <c r="BI7" s="609"/>
      <c r="BJ7" s="609"/>
      <c r="BK7" s="609"/>
      <c r="BL7" s="609"/>
      <c r="BM7" s="609"/>
      <c r="BN7" s="610"/>
      <c r="BO7" s="646">
        <v>44.9</v>
      </c>
      <c r="BP7" s="646"/>
      <c r="BQ7" s="646"/>
      <c r="BR7" s="646"/>
      <c r="BS7" s="647">
        <v>47528</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3283712</v>
      </c>
      <c r="CS7" s="609"/>
      <c r="CT7" s="609"/>
      <c r="CU7" s="609"/>
      <c r="CV7" s="609"/>
      <c r="CW7" s="609"/>
      <c r="CX7" s="609"/>
      <c r="CY7" s="610"/>
      <c r="CZ7" s="646">
        <v>14.8</v>
      </c>
      <c r="DA7" s="646"/>
      <c r="DB7" s="646"/>
      <c r="DC7" s="646"/>
      <c r="DD7" s="614">
        <v>22776</v>
      </c>
      <c r="DE7" s="609"/>
      <c r="DF7" s="609"/>
      <c r="DG7" s="609"/>
      <c r="DH7" s="609"/>
      <c r="DI7" s="609"/>
      <c r="DJ7" s="609"/>
      <c r="DK7" s="609"/>
      <c r="DL7" s="609"/>
      <c r="DM7" s="609"/>
      <c r="DN7" s="609"/>
      <c r="DO7" s="609"/>
      <c r="DP7" s="610"/>
      <c r="DQ7" s="614">
        <v>2889299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21947</v>
      </c>
      <c r="S8" s="609"/>
      <c r="T8" s="609"/>
      <c r="U8" s="609"/>
      <c r="V8" s="609"/>
      <c r="W8" s="609"/>
      <c r="X8" s="609"/>
      <c r="Y8" s="610"/>
      <c r="Z8" s="646">
        <v>0.1</v>
      </c>
      <c r="AA8" s="646"/>
      <c r="AB8" s="646"/>
      <c r="AC8" s="646"/>
      <c r="AD8" s="647">
        <v>21947</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52921</v>
      </c>
      <c r="BH8" s="609"/>
      <c r="BI8" s="609"/>
      <c r="BJ8" s="609"/>
      <c r="BK8" s="609"/>
      <c r="BL8" s="609"/>
      <c r="BM8" s="609"/>
      <c r="BN8" s="610"/>
      <c r="BO8" s="646">
        <v>1.5</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6526698</v>
      </c>
      <c r="CS8" s="609"/>
      <c r="CT8" s="609"/>
      <c r="CU8" s="609"/>
      <c r="CV8" s="609"/>
      <c r="CW8" s="609"/>
      <c r="CX8" s="609"/>
      <c r="CY8" s="610"/>
      <c r="CZ8" s="646">
        <v>29.3</v>
      </c>
      <c r="DA8" s="646"/>
      <c r="DB8" s="646"/>
      <c r="DC8" s="646"/>
      <c r="DD8" s="614">
        <v>47671</v>
      </c>
      <c r="DE8" s="609"/>
      <c r="DF8" s="609"/>
      <c r="DG8" s="609"/>
      <c r="DH8" s="609"/>
      <c r="DI8" s="609"/>
      <c r="DJ8" s="609"/>
      <c r="DK8" s="609"/>
      <c r="DL8" s="609"/>
      <c r="DM8" s="609"/>
      <c r="DN8" s="609"/>
      <c r="DO8" s="609"/>
      <c r="DP8" s="610"/>
      <c r="DQ8" s="614">
        <v>3671274</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26527</v>
      </c>
      <c r="S9" s="609"/>
      <c r="T9" s="609"/>
      <c r="U9" s="609"/>
      <c r="V9" s="609"/>
      <c r="W9" s="609"/>
      <c r="X9" s="609"/>
      <c r="Y9" s="610"/>
      <c r="Z9" s="646">
        <v>0.1</v>
      </c>
      <c r="AA9" s="646"/>
      <c r="AB9" s="646"/>
      <c r="AC9" s="646"/>
      <c r="AD9" s="647">
        <v>26527</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1273433</v>
      </c>
      <c r="BH9" s="609"/>
      <c r="BI9" s="609"/>
      <c r="BJ9" s="609"/>
      <c r="BK9" s="609"/>
      <c r="BL9" s="609"/>
      <c r="BM9" s="609"/>
      <c r="BN9" s="610"/>
      <c r="BO9" s="646">
        <v>37.299999999999997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2637738</v>
      </c>
      <c r="CS9" s="609"/>
      <c r="CT9" s="609"/>
      <c r="CU9" s="609"/>
      <c r="CV9" s="609"/>
      <c r="CW9" s="609"/>
      <c r="CX9" s="609"/>
      <c r="CY9" s="610"/>
      <c r="CZ9" s="646">
        <v>11.9</v>
      </c>
      <c r="DA9" s="646"/>
      <c r="DB9" s="646"/>
      <c r="DC9" s="646"/>
      <c r="DD9" s="614">
        <v>156097</v>
      </c>
      <c r="DE9" s="609"/>
      <c r="DF9" s="609"/>
      <c r="DG9" s="609"/>
      <c r="DH9" s="609"/>
      <c r="DI9" s="609"/>
      <c r="DJ9" s="609"/>
      <c r="DK9" s="609"/>
      <c r="DL9" s="609"/>
      <c r="DM9" s="609"/>
      <c r="DN9" s="609"/>
      <c r="DO9" s="609"/>
      <c r="DP9" s="610"/>
      <c r="DQ9" s="614">
        <v>1904967</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95084</v>
      </c>
      <c r="BH10" s="609"/>
      <c r="BI10" s="609"/>
      <c r="BJ10" s="609"/>
      <c r="BK10" s="609"/>
      <c r="BL10" s="609"/>
      <c r="BM10" s="609"/>
      <c r="BN10" s="610"/>
      <c r="BO10" s="646">
        <v>2.8</v>
      </c>
      <c r="BP10" s="646"/>
      <c r="BQ10" s="646"/>
      <c r="BR10" s="646"/>
      <c r="BS10" s="647">
        <v>15824</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20573</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573</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783273</v>
      </c>
      <c r="S11" s="609"/>
      <c r="T11" s="609"/>
      <c r="U11" s="609"/>
      <c r="V11" s="609"/>
      <c r="W11" s="609"/>
      <c r="X11" s="609"/>
      <c r="Y11" s="610"/>
      <c r="Z11" s="611">
        <v>3.3</v>
      </c>
      <c r="AA11" s="612"/>
      <c r="AB11" s="612"/>
      <c r="AC11" s="613"/>
      <c r="AD11" s="614">
        <v>783273</v>
      </c>
      <c r="AE11" s="609"/>
      <c r="AF11" s="609"/>
      <c r="AG11" s="609"/>
      <c r="AH11" s="609"/>
      <c r="AI11" s="609"/>
      <c r="AJ11" s="609"/>
      <c r="AK11" s="610"/>
      <c r="AL11" s="611">
        <v>6.6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110965</v>
      </c>
      <c r="BH11" s="609"/>
      <c r="BI11" s="609"/>
      <c r="BJ11" s="609"/>
      <c r="BK11" s="609"/>
      <c r="BL11" s="609"/>
      <c r="BM11" s="609"/>
      <c r="BN11" s="610"/>
      <c r="BO11" s="646">
        <v>3.2</v>
      </c>
      <c r="BP11" s="646"/>
      <c r="BQ11" s="646"/>
      <c r="BR11" s="646"/>
      <c r="BS11" s="647">
        <v>31704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1314086</v>
      </c>
      <c r="CS11" s="609"/>
      <c r="CT11" s="609"/>
      <c r="CU11" s="609"/>
      <c r="CV11" s="609"/>
      <c r="CW11" s="609"/>
      <c r="CX11" s="609"/>
      <c r="CY11" s="610"/>
      <c r="CZ11" s="646">
        <v>5.9</v>
      </c>
      <c r="DA11" s="646"/>
      <c r="DB11" s="646"/>
      <c r="DC11" s="646"/>
      <c r="DD11" s="614">
        <v>350497</v>
      </c>
      <c r="DE11" s="609"/>
      <c r="DF11" s="609"/>
      <c r="DG11" s="609"/>
      <c r="DH11" s="609"/>
      <c r="DI11" s="609"/>
      <c r="DJ11" s="609"/>
      <c r="DK11" s="609"/>
      <c r="DL11" s="609"/>
      <c r="DM11" s="609"/>
      <c r="DN11" s="609"/>
      <c r="DO11" s="609"/>
      <c r="DP11" s="610"/>
      <c r="DQ11" s="614">
        <v>385167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1465966</v>
      </c>
      <c r="BH12" s="609"/>
      <c r="BI12" s="609"/>
      <c r="BJ12" s="609"/>
      <c r="BK12" s="609"/>
      <c r="BL12" s="609"/>
      <c r="BM12" s="609"/>
      <c r="BN12" s="610"/>
      <c r="BO12" s="646">
        <v>42.9</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724046</v>
      </c>
      <c r="CS12" s="609"/>
      <c r="CT12" s="609"/>
      <c r="CU12" s="609"/>
      <c r="CV12" s="609"/>
      <c r="CW12" s="609"/>
      <c r="CX12" s="609"/>
      <c r="CY12" s="610"/>
      <c r="CZ12" s="646">
        <v>3.3</v>
      </c>
      <c r="DA12" s="646"/>
      <c r="DB12" s="646"/>
      <c r="DC12" s="646"/>
      <c r="DD12" s="614" t="s">
        <v>122</v>
      </c>
      <c r="DE12" s="609"/>
      <c r="DF12" s="609"/>
      <c r="DG12" s="609"/>
      <c r="DH12" s="609"/>
      <c r="DI12" s="609"/>
      <c r="DJ12" s="609"/>
      <c r="DK12" s="609"/>
      <c r="DL12" s="609"/>
      <c r="DM12" s="609"/>
      <c r="DN12" s="609"/>
      <c r="DO12" s="609"/>
      <c r="DP12" s="610"/>
      <c r="DQ12" s="614">
        <v>349044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1459902</v>
      </c>
      <c r="BH13" s="609"/>
      <c r="BI13" s="609"/>
      <c r="BJ13" s="609"/>
      <c r="BK13" s="609"/>
      <c r="BL13" s="609"/>
      <c r="BM13" s="609"/>
      <c r="BN13" s="610"/>
      <c r="BO13" s="646">
        <v>42.8</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2196595</v>
      </c>
      <c r="CS13" s="609"/>
      <c r="CT13" s="609"/>
      <c r="CU13" s="609"/>
      <c r="CV13" s="609"/>
      <c r="CW13" s="609"/>
      <c r="CX13" s="609"/>
      <c r="CY13" s="610"/>
      <c r="CZ13" s="646">
        <v>9.9</v>
      </c>
      <c r="DA13" s="646"/>
      <c r="DB13" s="646"/>
      <c r="DC13" s="646"/>
      <c r="DD13" s="614">
        <v>642205</v>
      </c>
      <c r="DE13" s="609"/>
      <c r="DF13" s="609"/>
      <c r="DG13" s="609"/>
      <c r="DH13" s="609"/>
      <c r="DI13" s="609"/>
      <c r="DJ13" s="609"/>
      <c r="DK13" s="609"/>
      <c r="DL13" s="609"/>
      <c r="DM13" s="609"/>
      <c r="DN13" s="609"/>
      <c r="DO13" s="609"/>
      <c r="DP13" s="610"/>
      <c r="DQ13" s="614">
        <v>917893</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1565</v>
      </c>
      <c r="S14" s="609"/>
      <c r="T14" s="609"/>
      <c r="U14" s="609"/>
      <c r="V14" s="609"/>
      <c r="W14" s="609"/>
      <c r="X14" s="609"/>
      <c r="Y14" s="610"/>
      <c r="Z14" s="646">
        <v>0</v>
      </c>
      <c r="AA14" s="646"/>
      <c r="AB14" s="646"/>
      <c r="AC14" s="646"/>
      <c r="AD14" s="647">
        <v>1565</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122912</v>
      </c>
      <c r="BH14" s="609"/>
      <c r="BI14" s="609"/>
      <c r="BJ14" s="609"/>
      <c r="BK14" s="609"/>
      <c r="BL14" s="609"/>
      <c r="BM14" s="609"/>
      <c r="BN14" s="610"/>
      <c r="BO14" s="646">
        <v>3.6</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709499</v>
      </c>
      <c r="CS14" s="609"/>
      <c r="CT14" s="609"/>
      <c r="CU14" s="609"/>
      <c r="CV14" s="609"/>
      <c r="CW14" s="609"/>
      <c r="CX14" s="609"/>
      <c r="CY14" s="610"/>
      <c r="CZ14" s="646">
        <v>3.2</v>
      </c>
      <c r="DA14" s="646"/>
      <c r="DB14" s="646"/>
      <c r="DC14" s="646"/>
      <c r="DD14" s="614">
        <v>56384</v>
      </c>
      <c r="DE14" s="609"/>
      <c r="DF14" s="609"/>
      <c r="DG14" s="609"/>
      <c r="DH14" s="609"/>
      <c r="DI14" s="609"/>
      <c r="DJ14" s="609"/>
      <c r="DK14" s="609"/>
      <c r="DL14" s="609"/>
      <c r="DM14" s="609"/>
      <c r="DN14" s="609"/>
      <c r="DO14" s="609"/>
      <c r="DP14" s="610"/>
      <c r="DQ14" s="614">
        <v>615147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218913</v>
      </c>
      <c r="BH15" s="609"/>
      <c r="BI15" s="609"/>
      <c r="BJ15" s="609"/>
      <c r="BK15" s="609"/>
      <c r="BL15" s="609"/>
      <c r="BM15" s="609"/>
      <c r="BN15" s="610"/>
      <c r="BO15" s="646">
        <v>6.4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1891626</v>
      </c>
      <c r="CS15" s="609"/>
      <c r="CT15" s="609"/>
      <c r="CU15" s="609"/>
      <c r="CV15" s="609"/>
      <c r="CW15" s="609"/>
      <c r="CX15" s="609"/>
      <c r="CY15" s="610"/>
      <c r="CZ15" s="646">
        <v>8.5</v>
      </c>
      <c r="DA15" s="646"/>
      <c r="DB15" s="646"/>
      <c r="DC15" s="646"/>
      <c r="DD15" s="614">
        <v>326044</v>
      </c>
      <c r="DE15" s="609"/>
      <c r="DF15" s="609"/>
      <c r="DG15" s="609"/>
      <c r="DH15" s="609"/>
      <c r="DI15" s="609"/>
      <c r="DJ15" s="609"/>
      <c r="DK15" s="609"/>
      <c r="DL15" s="609"/>
      <c r="DM15" s="609"/>
      <c r="DN15" s="609"/>
      <c r="DO15" s="609"/>
      <c r="DP15" s="610"/>
      <c r="DQ15" s="614">
        <v>932381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13858</v>
      </c>
      <c r="S16" s="609"/>
      <c r="T16" s="609"/>
      <c r="U16" s="609"/>
      <c r="V16" s="609"/>
      <c r="W16" s="609"/>
      <c r="X16" s="609"/>
      <c r="Y16" s="610"/>
      <c r="Z16" s="646">
        <v>0.1</v>
      </c>
      <c r="AA16" s="646"/>
      <c r="AB16" s="646"/>
      <c r="AC16" s="646"/>
      <c r="AD16" s="647">
        <v>13858</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199689</v>
      </c>
      <c r="CS16" s="609"/>
      <c r="CT16" s="609"/>
      <c r="CU16" s="609"/>
      <c r="CV16" s="609"/>
      <c r="CW16" s="609"/>
      <c r="CX16" s="609"/>
      <c r="CY16" s="610"/>
      <c r="CZ16" s="646">
        <v>0.9</v>
      </c>
      <c r="DA16" s="646"/>
      <c r="DB16" s="646"/>
      <c r="DC16" s="646"/>
      <c r="DD16" s="614" t="s">
        <v>122</v>
      </c>
      <c r="DE16" s="609"/>
      <c r="DF16" s="609"/>
      <c r="DG16" s="609"/>
      <c r="DH16" s="609"/>
      <c r="DI16" s="609"/>
      <c r="DJ16" s="609"/>
      <c r="DK16" s="609"/>
      <c r="DL16" s="609"/>
      <c r="DM16" s="609"/>
      <c r="DN16" s="609"/>
      <c r="DO16" s="609"/>
      <c r="DP16" s="610"/>
      <c r="DQ16" s="614">
        <v>79403</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85426</v>
      </c>
      <c r="S17" s="609"/>
      <c r="T17" s="609"/>
      <c r="U17" s="609"/>
      <c r="V17" s="609"/>
      <c r="W17" s="609"/>
      <c r="X17" s="609"/>
      <c r="Y17" s="610"/>
      <c r="Z17" s="646">
        <v>0.4</v>
      </c>
      <c r="AA17" s="646"/>
      <c r="AB17" s="646"/>
      <c r="AC17" s="646"/>
      <c r="AD17" s="647">
        <v>85426</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2596169</v>
      </c>
      <c r="CS17" s="609"/>
      <c r="CT17" s="609"/>
      <c r="CU17" s="609"/>
      <c r="CV17" s="609"/>
      <c r="CW17" s="609"/>
      <c r="CX17" s="609"/>
      <c r="CY17" s="610"/>
      <c r="CZ17" s="646">
        <v>11.7</v>
      </c>
      <c r="DA17" s="646"/>
      <c r="DB17" s="646"/>
      <c r="DC17" s="646"/>
      <c r="DD17" s="614" t="s">
        <v>122</v>
      </c>
      <c r="DE17" s="609"/>
      <c r="DF17" s="609"/>
      <c r="DG17" s="609"/>
      <c r="DH17" s="609"/>
      <c r="DI17" s="609"/>
      <c r="DJ17" s="609"/>
      <c r="DK17" s="609"/>
      <c r="DL17" s="609"/>
      <c r="DM17" s="609"/>
      <c r="DN17" s="609"/>
      <c r="DO17" s="609"/>
      <c r="DP17" s="610"/>
      <c r="DQ17" s="614">
        <v>2511640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15813</v>
      </c>
      <c r="S18" s="609"/>
      <c r="T18" s="609"/>
      <c r="U18" s="609"/>
      <c r="V18" s="609"/>
      <c r="W18" s="609"/>
      <c r="X18" s="609"/>
      <c r="Y18" s="610"/>
      <c r="Z18" s="646">
        <v>0.1</v>
      </c>
      <c r="AA18" s="646"/>
      <c r="AB18" s="646"/>
      <c r="AC18" s="646"/>
      <c r="AD18" s="647">
        <v>15813</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15813</v>
      </c>
      <c r="S19" s="609"/>
      <c r="T19" s="609"/>
      <c r="U19" s="609"/>
      <c r="V19" s="609"/>
      <c r="W19" s="609"/>
      <c r="X19" s="609"/>
      <c r="Y19" s="610"/>
      <c r="Z19" s="646">
        <v>0.1</v>
      </c>
      <c r="AA19" s="646"/>
      <c r="AB19" s="646"/>
      <c r="AC19" s="646"/>
      <c r="AD19" s="647">
        <v>15813</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74776</v>
      </c>
      <c r="BH19" s="609"/>
      <c r="BI19" s="609"/>
      <c r="BJ19" s="609"/>
      <c r="BK19" s="609"/>
      <c r="BL19" s="609"/>
      <c r="BM19" s="609"/>
      <c r="BN19" s="610"/>
      <c r="BO19" s="646">
        <v>2.2000000000000002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74776</v>
      </c>
      <c r="BH20" s="609"/>
      <c r="BI20" s="609"/>
      <c r="BJ20" s="609"/>
      <c r="BK20" s="609"/>
      <c r="BL20" s="609"/>
      <c r="BM20" s="609"/>
      <c r="BN20" s="610"/>
      <c r="BO20" s="646">
        <v>2.2000000000000002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22244508</v>
      </c>
      <c r="CS20" s="609"/>
      <c r="CT20" s="609"/>
      <c r="CU20" s="609"/>
      <c r="CV20" s="609"/>
      <c r="CW20" s="609"/>
      <c r="CX20" s="609"/>
      <c r="CY20" s="610"/>
      <c r="CZ20" s="646">
        <v>100</v>
      </c>
      <c r="DA20" s="646"/>
      <c r="DB20" s="646"/>
      <c r="DC20" s="646"/>
      <c r="DD20" s="614">
        <v>1601674</v>
      </c>
      <c r="DE20" s="609"/>
      <c r="DF20" s="609"/>
      <c r="DG20" s="609"/>
      <c r="DH20" s="609"/>
      <c r="DI20" s="609"/>
      <c r="DJ20" s="609"/>
      <c r="DK20" s="609"/>
      <c r="DL20" s="609"/>
      <c r="DM20" s="609"/>
      <c r="DN20" s="609"/>
      <c r="DO20" s="609"/>
      <c r="DP20" s="610"/>
      <c r="DQ20" s="614">
        <v>14400865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8419508</v>
      </c>
      <c r="S21" s="609"/>
      <c r="T21" s="609"/>
      <c r="U21" s="609"/>
      <c r="V21" s="609"/>
      <c r="W21" s="609"/>
      <c r="X21" s="609"/>
      <c r="Y21" s="610"/>
      <c r="Z21" s="646">
        <v>36</v>
      </c>
      <c r="AA21" s="646"/>
      <c r="AB21" s="646"/>
      <c r="AC21" s="646"/>
      <c r="AD21" s="647">
        <v>7378673</v>
      </c>
      <c r="AE21" s="647"/>
      <c r="AF21" s="647"/>
      <c r="AG21" s="647"/>
      <c r="AH21" s="647"/>
      <c r="AI21" s="647"/>
      <c r="AJ21" s="647"/>
      <c r="AK21" s="647"/>
      <c r="AL21" s="611">
        <v>61.9</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478</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7378673</v>
      </c>
      <c r="S22" s="609"/>
      <c r="T22" s="609"/>
      <c r="U22" s="609"/>
      <c r="V22" s="609"/>
      <c r="W22" s="609"/>
      <c r="X22" s="609"/>
      <c r="Y22" s="610"/>
      <c r="Z22" s="646">
        <v>31.5</v>
      </c>
      <c r="AA22" s="646"/>
      <c r="AB22" s="646"/>
      <c r="AC22" s="646"/>
      <c r="AD22" s="647">
        <v>7378673</v>
      </c>
      <c r="AE22" s="647"/>
      <c r="AF22" s="647"/>
      <c r="AG22" s="647"/>
      <c r="AH22" s="647"/>
      <c r="AI22" s="647"/>
      <c r="AJ22" s="647"/>
      <c r="AK22" s="647"/>
      <c r="AL22" s="611">
        <v>61.9</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1040835</v>
      </c>
      <c r="S23" s="609"/>
      <c r="T23" s="609"/>
      <c r="U23" s="609"/>
      <c r="V23" s="609"/>
      <c r="W23" s="609"/>
      <c r="X23" s="609"/>
      <c r="Y23" s="610"/>
      <c r="Z23" s="646">
        <v>4.4000000000000004</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74298</v>
      </c>
      <c r="BH23" s="609"/>
      <c r="BI23" s="609"/>
      <c r="BJ23" s="609"/>
      <c r="BK23" s="609"/>
      <c r="BL23" s="609"/>
      <c r="BM23" s="609"/>
      <c r="BN23" s="610"/>
      <c r="BO23" s="646">
        <v>2.2000000000000002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8792197</v>
      </c>
      <c r="CS24" s="664"/>
      <c r="CT24" s="664"/>
      <c r="CU24" s="664"/>
      <c r="CV24" s="664"/>
      <c r="CW24" s="664"/>
      <c r="CX24" s="664"/>
      <c r="CY24" s="689"/>
      <c r="CZ24" s="690">
        <v>39.5</v>
      </c>
      <c r="DA24" s="672"/>
      <c r="DB24" s="672"/>
      <c r="DC24" s="692"/>
      <c r="DD24" s="688">
        <v>6079980</v>
      </c>
      <c r="DE24" s="664"/>
      <c r="DF24" s="664"/>
      <c r="DG24" s="664"/>
      <c r="DH24" s="664"/>
      <c r="DI24" s="664"/>
      <c r="DJ24" s="664"/>
      <c r="DK24" s="689"/>
      <c r="DL24" s="688">
        <v>5555603</v>
      </c>
      <c r="DM24" s="664"/>
      <c r="DN24" s="664"/>
      <c r="DO24" s="664"/>
      <c r="DP24" s="664"/>
      <c r="DQ24" s="664"/>
      <c r="DR24" s="664"/>
      <c r="DS24" s="664"/>
      <c r="DT24" s="664"/>
      <c r="DU24" s="664"/>
      <c r="DV24" s="689"/>
      <c r="DW24" s="690">
        <v>46.4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12925969</v>
      </c>
      <c r="S25" s="609"/>
      <c r="T25" s="609"/>
      <c r="U25" s="609"/>
      <c r="V25" s="609"/>
      <c r="W25" s="609"/>
      <c r="X25" s="609"/>
      <c r="Y25" s="610"/>
      <c r="Z25" s="646">
        <v>55.2</v>
      </c>
      <c r="AA25" s="646"/>
      <c r="AB25" s="646"/>
      <c r="AC25" s="646"/>
      <c r="AD25" s="647">
        <v>11810836</v>
      </c>
      <c r="AE25" s="647"/>
      <c r="AF25" s="647"/>
      <c r="AG25" s="647"/>
      <c r="AH25" s="647"/>
      <c r="AI25" s="647"/>
      <c r="AJ25" s="647"/>
      <c r="AK25" s="647"/>
      <c r="AL25" s="611">
        <v>99.1</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3220939</v>
      </c>
      <c r="CS25" s="621"/>
      <c r="CT25" s="621"/>
      <c r="CU25" s="621"/>
      <c r="CV25" s="621"/>
      <c r="CW25" s="621"/>
      <c r="CX25" s="621"/>
      <c r="CY25" s="622"/>
      <c r="CZ25" s="611">
        <v>14.5</v>
      </c>
      <c r="DA25" s="623"/>
      <c r="DB25" s="623"/>
      <c r="DC25" s="624"/>
      <c r="DD25" s="614">
        <v>2588090</v>
      </c>
      <c r="DE25" s="621"/>
      <c r="DF25" s="621"/>
      <c r="DG25" s="621"/>
      <c r="DH25" s="621"/>
      <c r="DI25" s="621"/>
      <c r="DJ25" s="621"/>
      <c r="DK25" s="622"/>
      <c r="DL25" s="614">
        <v>2504774</v>
      </c>
      <c r="DM25" s="621"/>
      <c r="DN25" s="621"/>
      <c r="DO25" s="621"/>
      <c r="DP25" s="621"/>
      <c r="DQ25" s="621"/>
      <c r="DR25" s="621"/>
      <c r="DS25" s="621"/>
      <c r="DT25" s="621"/>
      <c r="DU25" s="621"/>
      <c r="DV25" s="622"/>
      <c r="DW25" s="611">
        <v>20.9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2155</v>
      </c>
      <c r="S26" s="609"/>
      <c r="T26" s="609"/>
      <c r="U26" s="609"/>
      <c r="V26" s="609"/>
      <c r="W26" s="609"/>
      <c r="X26" s="609"/>
      <c r="Y26" s="610"/>
      <c r="Z26" s="646">
        <v>0</v>
      </c>
      <c r="AA26" s="646"/>
      <c r="AB26" s="646"/>
      <c r="AC26" s="646"/>
      <c r="AD26" s="647">
        <v>2155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2019983</v>
      </c>
      <c r="CS26" s="609"/>
      <c r="CT26" s="609"/>
      <c r="CU26" s="609"/>
      <c r="CV26" s="609"/>
      <c r="CW26" s="609"/>
      <c r="CX26" s="609"/>
      <c r="CY26" s="610"/>
      <c r="CZ26" s="611">
        <v>9.1</v>
      </c>
      <c r="DA26" s="623"/>
      <c r="DB26" s="623"/>
      <c r="DC26" s="624"/>
      <c r="DD26" s="614">
        <v>1704684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436961</v>
      </c>
      <c r="S27" s="609"/>
      <c r="T27" s="609"/>
      <c r="U27" s="609"/>
      <c r="V27" s="609"/>
      <c r="W27" s="609"/>
      <c r="X27" s="609"/>
      <c r="Y27" s="610"/>
      <c r="Z27" s="646">
        <v>1.9</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3414970</v>
      </c>
      <c r="BH27" s="609"/>
      <c r="BI27" s="609"/>
      <c r="BJ27" s="609"/>
      <c r="BK27" s="609"/>
      <c r="BL27" s="609"/>
      <c r="BM27" s="609"/>
      <c r="BN27" s="610"/>
      <c r="BO27" s="646">
        <v>100</v>
      </c>
      <c r="BP27" s="646"/>
      <c r="BQ27" s="646"/>
      <c r="BR27" s="646"/>
      <c r="BS27" s="647">
        <v>47528</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2975089</v>
      </c>
      <c r="CS27" s="621"/>
      <c r="CT27" s="621"/>
      <c r="CU27" s="621"/>
      <c r="CV27" s="621"/>
      <c r="CW27" s="621"/>
      <c r="CX27" s="621"/>
      <c r="CY27" s="622"/>
      <c r="CZ27" s="611">
        <v>13.4</v>
      </c>
      <c r="DA27" s="623"/>
      <c r="DB27" s="623"/>
      <c r="DC27" s="624"/>
      <c r="DD27" s="614">
        <v>980250</v>
      </c>
      <c r="DE27" s="621"/>
      <c r="DF27" s="621"/>
      <c r="DG27" s="621"/>
      <c r="DH27" s="621"/>
      <c r="DI27" s="621"/>
      <c r="DJ27" s="621"/>
      <c r="DK27" s="622"/>
      <c r="DL27" s="614">
        <v>539189</v>
      </c>
      <c r="DM27" s="621"/>
      <c r="DN27" s="621"/>
      <c r="DO27" s="621"/>
      <c r="DP27" s="621"/>
      <c r="DQ27" s="621"/>
      <c r="DR27" s="621"/>
      <c r="DS27" s="621"/>
      <c r="DT27" s="621"/>
      <c r="DU27" s="621"/>
      <c r="DV27" s="622"/>
      <c r="DW27" s="611">
        <v>4.5</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400391</v>
      </c>
      <c r="S28" s="609"/>
      <c r="T28" s="609"/>
      <c r="U28" s="609"/>
      <c r="V28" s="609"/>
      <c r="W28" s="609"/>
      <c r="X28" s="609"/>
      <c r="Y28" s="610"/>
      <c r="Z28" s="646">
        <v>1.7</v>
      </c>
      <c r="AA28" s="646"/>
      <c r="AB28" s="646"/>
      <c r="AC28" s="646"/>
      <c r="AD28" s="647">
        <v>60489</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2596169</v>
      </c>
      <c r="CS28" s="609"/>
      <c r="CT28" s="609"/>
      <c r="CU28" s="609"/>
      <c r="CV28" s="609"/>
      <c r="CW28" s="609"/>
      <c r="CX28" s="609"/>
      <c r="CY28" s="610"/>
      <c r="CZ28" s="611">
        <v>11.7</v>
      </c>
      <c r="DA28" s="623"/>
      <c r="DB28" s="623"/>
      <c r="DC28" s="624"/>
      <c r="DD28" s="614">
        <v>2511640</v>
      </c>
      <c r="DE28" s="609"/>
      <c r="DF28" s="609"/>
      <c r="DG28" s="609"/>
      <c r="DH28" s="609"/>
      <c r="DI28" s="609"/>
      <c r="DJ28" s="609"/>
      <c r="DK28" s="610"/>
      <c r="DL28" s="614">
        <v>2511640</v>
      </c>
      <c r="DM28" s="609"/>
      <c r="DN28" s="609"/>
      <c r="DO28" s="609"/>
      <c r="DP28" s="609"/>
      <c r="DQ28" s="609"/>
      <c r="DR28" s="609"/>
      <c r="DS28" s="609"/>
      <c r="DT28" s="609"/>
      <c r="DU28" s="609"/>
      <c r="DV28" s="610"/>
      <c r="DW28" s="611">
        <v>21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48469</v>
      </c>
      <c r="S29" s="609"/>
      <c r="T29" s="609"/>
      <c r="U29" s="609"/>
      <c r="V29" s="609"/>
      <c r="W29" s="609"/>
      <c r="X29" s="609"/>
      <c r="Y29" s="610"/>
      <c r="Z29" s="646">
        <v>0.2</v>
      </c>
      <c r="AA29" s="646"/>
      <c r="AB29" s="646"/>
      <c r="AC29" s="646"/>
      <c r="AD29" s="647">
        <v>78</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2596129</v>
      </c>
      <c r="CS29" s="621"/>
      <c r="CT29" s="621"/>
      <c r="CU29" s="621"/>
      <c r="CV29" s="621"/>
      <c r="CW29" s="621"/>
      <c r="CX29" s="621"/>
      <c r="CY29" s="622"/>
      <c r="CZ29" s="611">
        <v>11.7</v>
      </c>
      <c r="DA29" s="623"/>
      <c r="DB29" s="623"/>
      <c r="DC29" s="624"/>
      <c r="DD29" s="614">
        <v>2511600</v>
      </c>
      <c r="DE29" s="621"/>
      <c r="DF29" s="621"/>
      <c r="DG29" s="621"/>
      <c r="DH29" s="621"/>
      <c r="DI29" s="621"/>
      <c r="DJ29" s="621"/>
      <c r="DK29" s="622"/>
      <c r="DL29" s="614">
        <v>2511600</v>
      </c>
      <c r="DM29" s="621"/>
      <c r="DN29" s="621"/>
      <c r="DO29" s="621"/>
      <c r="DP29" s="621"/>
      <c r="DQ29" s="621"/>
      <c r="DR29" s="621"/>
      <c r="DS29" s="621"/>
      <c r="DT29" s="621"/>
      <c r="DU29" s="621"/>
      <c r="DV29" s="622"/>
      <c r="DW29" s="611">
        <v>21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2685598</v>
      </c>
      <c r="S30" s="609"/>
      <c r="T30" s="609"/>
      <c r="U30" s="609"/>
      <c r="V30" s="609"/>
      <c r="W30" s="609"/>
      <c r="X30" s="609"/>
      <c r="Y30" s="610"/>
      <c r="Z30" s="646">
        <v>11.5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2532240</v>
      </c>
      <c r="CS30" s="609"/>
      <c r="CT30" s="609"/>
      <c r="CU30" s="609"/>
      <c r="CV30" s="609"/>
      <c r="CW30" s="609"/>
      <c r="CX30" s="609"/>
      <c r="CY30" s="610"/>
      <c r="CZ30" s="611">
        <v>11.4</v>
      </c>
      <c r="DA30" s="623"/>
      <c r="DB30" s="623"/>
      <c r="DC30" s="624"/>
      <c r="DD30" s="614">
        <v>2448646</v>
      </c>
      <c r="DE30" s="609"/>
      <c r="DF30" s="609"/>
      <c r="DG30" s="609"/>
      <c r="DH30" s="609"/>
      <c r="DI30" s="609"/>
      <c r="DJ30" s="609"/>
      <c r="DK30" s="610"/>
      <c r="DL30" s="614">
        <v>2448646</v>
      </c>
      <c r="DM30" s="609"/>
      <c r="DN30" s="609"/>
      <c r="DO30" s="609"/>
      <c r="DP30" s="609"/>
      <c r="DQ30" s="609"/>
      <c r="DR30" s="609"/>
      <c r="DS30" s="609"/>
      <c r="DT30" s="609"/>
      <c r="DU30" s="609"/>
      <c r="DV30" s="610"/>
      <c r="DW30" s="611">
        <v>20.399999999999999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99.4</v>
      </c>
      <c r="BH31" s="671"/>
      <c r="BI31" s="671"/>
      <c r="BJ31" s="671"/>
      <c r="BK31" s="671"/>
      <c r="BL31" s="671"/>
      <c r="BM31" s="672">
        <v>98.2</v>
      </c>
      <c r="BN31" s="671"/>
      <c r="BO31" s="671"/>
      <c r="BP31" s="671"/>
      <c r="BQ31" s="673"/>
      <c r="BR31" s="670">
        <v>99.3</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63889</v>
      </c>
      <c r="CS31" s="621"/>
      <c r="CT31" s="621"/>
      <c r="CU31" s="621"/>
      <c r="CV31" s="621"/>
      <c r="CW31" s="621"/>
      <c r="CX31" s="621"/>
      <c r="CY31" s="622"/>
      <c r="CZ31" s="611">
        <v>0.3</v>
      </c>
      <c r="DA31" s="623"/>
      <c r="DB31" s="623"/>
      <c r="DC31" s="624"/>
      <c r="DD31" s="614">
        <v>62954</v>
      </c>
      <c r="DE31" s="621"/>
      <c r="DF31" s="621"/>
      <c r="DG31" s="621"/>
      <c r="DH31" s="621"/>
      <c r="DI31" s="621"/>
      <c r="DJ31" s="621"/>
      <c r="DK31" s="622"/>
      <c r="DL31" s="614">
        <v>62954</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1431380</v>
      </c>
      <c r="S32" s="609"/>
      <c r="T32" s="609"/>
      <c r="U32" s="609"/>
      <c r="V32" s="609"/>
      <c r="W32" s="609"/>
      <c r="X32" s="609"/>
      <c r="Y32" s="610"/>
      <c r="Z32" s="646">
        <v>6.1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99.6</v>
      </c>
      <c r="BH32" s="621"/>
      <c r="BI32" s="621"/>
      <c r="BJ32" s="621"/>
      <c r="BK32" s="621"/>
      <c r="BL32" s="621"/>
      <c r="BM32" s="612">
        <v>98.7</v>
      </c>
      <c r="BN32" s="621"/>
      <c r="BO32" s="621"/>
      <c r="BP32" s="621"/>
      <c r="BQ32" s="644"/>
      <c r="BR32" s="674">
        <v>99.2</v>
      </c>
      <c r="BS32" s="621"/>
      <c r="BT32" s="621"/>
      <c r="BU32" s="621"/>
      <c r="BV32" s="621"/>
      <c r="BW32" s="621"/>
      <c r="BX32" s="612">
        <v>98.5</v>
      </c>
      <c r="BY32" s="621"/>
      <c r="BZ32" s="621"/>
      <c r="CA32" s="621"/>
      <c r="CB32" s="644"/>
      <c r="CD32" s="631"/>
      <c r="CE32" s="632"/>
      <c r="CF32" s="605" t="s">
        <v>304</v>
      </c>
      <c r="CG32" s="606"/>
      <c r="CH32" s="606"/>
      <c r="CI32" s="606"/>
      <c r="CJ32" s="606"/>
      <c r="CK32" s="606"/>
      <c r="CL32" s="606"/>
      <c r="CM32" s="606"/>
      <c r="CN32" s="606"/>
      <c r="CO32" s="606"/>
      <c r="CP32" s="606"/>
      <c r="CQ32" s="607"/>
      <c r="CR32" s="608">
        <v>40</v>
      </c>
      <c r="CS32" s="609"/>
      <c r="CT32" s="609"/>
      <c r="CU32" s="609"/>
      <c r="CV32" s="609"/>
      <c r="CW32" s="609"/>
      <c r="CX32" s="609"/>
      <c r="CY32" s="610"/>
      <c r="CZ32" s="611">
        <v>0</v>
      </c>
      <c r="DA32" s="623"/>
      <c r="DB32" s="623"/>
      <c r="DC32" s="624"/>
      <c r="DD32" s="614">
        <v>40</v>
      </c>
      <c r="DE32" s="609"/>
      <c r="DF32" s="609"/>
      <c r="DG32" s="609"/>
      <c r="DH32" s="609"/>
      <c r="DI32" s="609"/>
      <c r="DJ32" s="609"/>
      <c r="DK32" s="610"/>
      <c r="DL32" s="614">
        <v>40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224255</v>
      </c>
      <c r="S33" s="609"/>
      <c r="T33" s="609"/>
      <c r="U33" s="609"/>
      <c r="V33" s="609"/>
      <c r="W33" s="609"/>
      <c r="X33" s="609"/>
      <c r="Y33" s="610"/>
      <c r="Z33" s="646">
        <v>1</v>
      </c>
      <c r="AA33" s="646"/>
      <c r="AB33" s="646"/>
      <c r="AC33" s="646"/>
      <c r="AD33" s="647">
        <v>38736</v>
      </c>
      <c r="AE33" s="647"/>
      <c r="AF33" s="647"/>
      <c r="AG33" s="647"/>
      <c r="AH33" s="647"/>
      <c r="AI33" s="647"/>
      <c r="AJ33" s="647"/>
      <c r="AK33" s="647"/>
      <c r="AL33" s="611">
        <v>0.3</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99.2</v>
      </c>
      <c r="BH33" s="593"/>
      <c r="BI33" s="593"/>
      <c r="BJ33" s="593"/>
      <c r="BK33" s="593"/>
      <c r="BL33" s="593"/>
      <c r="BM33" s="639">
        <v>97.6</v>
      </c>
      <c r="BN33" s="593"/>
      <c r="BO33" s="593"/>
      <c r="BP33" s="593"/>
      <c r="BQ33" s="656"/>
      <c r="BR33" s="669">
        <v>99.3</v>
      </c>
      <c r="BS33" s="593"/>
      <c r="BT33" s="593"/>
      <c r="BU33" s="593"/>
      <c r="BV33" s="593"/>
      <c r="BW33" s="593"/>
      <c r="BX33" s="639">
        <v>97.6</v>
      </c>
      <c r="BY33" s="593"/>
      <c r="BZ33" s="593"/>
      <c r="CA33" s="593"/>
      <c r="CB33" s="656"/>
      <c r="CD33" s="605" t="s">
        <v>307</v>
      </c>
      <c r="CE33" s="606"/>
      <c r="CF33" s="606"/>
      <c r="CG33" s="606"/>
      <c r="CH33" s="606"/>
      <c r="CI33" s="606"/>
      <c r="CJ33" s="606"/>
      <c r="CK33" s="606"/>
      <c r="CL33" s="606"/>
      <c r="CM33" s="606"/>
      <c r="CN33" s="606"/>
      <c r="CO33" s="606"/>
      <c r="CP33" s="606"/>
      <c r="CQ33" s="607"/>
      <c r="CR33" s="608">
        <v>11650948</v>
      </c>
      <c r="CS33" s="621"/>
      <c r="CT33" s="621"/>
      <c r="CU33" s="621"/>
      <c r="CV33" s="621"/>
      <c r="CW33" s="621"/>
      <c r="CX33" s="621"/>
      <c r="CY33" s="622"/>
      <c r="CZ33" s="611">
        <v>52.4</v>
      </c>
      <c r="DA33" s="623"/>
      <c r="DB33" s="623"/>
      <c r="DC33" s="624"/>
      <c r="DD33" s="614">
        <v>7799923</v>
      </c>
      <c r="DE33" s="621"/>
      <c r="DF33" s="621"/>
      <c r="DG33" s="621"/>
      <c r="DH33" s="621"/>
      <c r="DI33" s="621"/>
      <c r="DJ33" s="621"/>
      <c r="DK33" s="622"/>
      <c r="DL33" s="614">
        <v>5032482</v>
      </c>
      <c r="DM33" s="621"/>
      <c r="DN33" s="621"/>
      <c r="DO33" s="621"/>
      <c r="DP33" s="621"/>
      <c r="DQ33" s="621"/>
      <c r="DR33" s="621"/>
      <c r="DS33" s="621"/>
      <c r="DT33" s="621"/>
      <c r="DU33" s="621"/>
      <c r="DV33" s="622"/>
      <c r="DW33" s="611">
        <v>42</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2324212</v>
      </c>
      <c r="S34" s="609"/>
      <c r="T34" s="609"/>
      <c r="U34" s="609"/>
      <c r="V34" s="609"/>
      <c r="W34" s="609"/>
      <c r="X34" s="609"/>
      <c r="Y34" s="610"/>
      <c r="Z34" s="646">
        <v>9.9</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3440964</v>
      </c>
      <c r="CS34" s="609"/>
      <c r="CT34" s="609"/>
      <c r="CU34" s="609"/>
      <c r="CV34" s="609"/>
      <c r="CW34" s="609"/>
      <c r="CX34" s="609"/>
      <c r="CY34" s="610"/>
      <c r="CZ34" s="611">
        <v>15.5</v>
      </c>
      <c r="DA34" s="623"/>
      <c r="DB34" s="623"/>
      <c r="DC34" s="624"/>
      <c r="DD34" s="614">
        <v>2243523</v>
      </c>
      <c r="DE34" s="609"/>
      <c r="DF34" s="609"/>
      <c r="DG34" s="609"/>
      <c r="DH34" s="609"/>
      <c r="DI34" s="609"/>
      <c r="DJ34" s="609"/>
      <c r="DK34" s="610"/>
      <c r="DL34" s="614">
        <v>1814003</v>
      </c>
      <c r="DM34" s="609"/>
      <c r="DN34" s="609"/>
      <c r="DO34" s="609"/>
      <c r="DP34" s="609"/>
      <c r="DQ34" s="609"/>
      <c r="DR34" s="609"/>
      <c r="DS34" s="609"/>
      <c r="DT34" s="609"/>
      <c r="DU34" s="609"/>
      <c r="DV34" s="610"/>
      <c r="DW34" s="611">
        <v>15.1</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89232</v>
      </c>
      <c r="S35" s="609"/>
      <c r="T35" s="609"/>
      <c r="U35" s="609"/>
      <c r="V35" s="609"/>
      <c r="W35" s="609"/>
      <c r="X35" s="609"/>
      <c r="Y35" s="610"/>
      <c r="Z35" s="646">
        <v>0.4</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253971</v>
      </c>
      <c r="CS35" s="621"/>
      <c r="CT35" s="621"/>
      <c r="CU35" s="621"/>
      <c r="CV35" s="621"/>
      <c r="CW35" s="621"/>
      <c r="CX35" s="621"/>
      <c r="CY35" s="622"/>
      <c r="CZ35" s="611">
        <v>1.1000000000000001</v>
      </c>
      <c r="DA35" s="623"/>
      <c r="DB35" s="623"/>
      <c r="DC35" s="624"/>
      <c r="DD35" s="614">
        <v>125188</v>
      </c>
      <c r="DE35" s="621"/>
      <c r="DF35" s="621"/>
      <c r="DG35" s="621"/>
      <c r="DH35" s="621"/>
      <c r="DI35" s="621"/>
      <c r="DJ35" s="621"/>
      <c r="DK35" s="622"/>
      <c r="DL35" s="614">
        <v>107451</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1054394</v>
      </c>
      <c r="S36" s="609"/>
      <c r="T36" s="609"/>
      <c r="U36" s="609"/>
      <c r="V36" s="609"/>
      <c r="W36" s="609"/>
      <c r="X36" s="609"/>
      <c r="Y36" s="610"/>
      <c r="Z36" s="646">
        <v>4.5</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3970374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27654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5013295</v>
      </c>
      <c r="CS36" s="609"/>
      <c r="CT36" s="609"/>
      <c r="CU36" s="609"/>
      <c r="CV36" s="609"/>
      <c r="CW36" s="609"/>
      <c r="CX36" s="609"/>
      <c r="CY36" s="610"/>
      <c r="CZ36" s="611">
        <v>22.5</v>
      </c>
      <c r="DA36" s="623"/>
      <c r="DB36" s="623"/>
      <c r="DC36" s="624"/>
      <c r="DD36" s="614">
        <v>3175248</v>
      </c>
      <c r="DE36" s="609"/>
      <c r="DF36" s="609"/>
      <c r="DG36" s="609"/>
      <c r="DH36" s="609"/>
      <c r="DI36" s="609"/>
      <c r="DJ36" s="609"/>
      <c r="DK36" s="610"/>
      <c r="DL36" s="614">
        <v>1619849</v>
      </c>
      <c r="DM36" s="609"/>
      <c r="DN36" s="609"/>
      <c r="DO36" s="609"/>
      <c r="DP36" s="609"/>
      <c r="DQ36" s="609"/>
      <c r="DR36" s="609"/>
      <c r="DS36" s="609"/>
      <c r="DT36" s="609"/>
      <c r="DU36" s="609"/>
      <c r="DV36" s="610"/>
      <c r="DW36" s="611">
        <v>13.5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557408</v>
      </c>
      <c r="S37" s="609"/>
      <c r="T37" s="609"/>
      <c r="U37" s="609"/>
      <c r="V37" s="609"/>
      <c r="W37" s="609"/>
      <c r="X37" s="609"/>
      <c r="Y37" s="610"/>
      <c r="Z37" s="646">
        <v>2.4</v>
      </c>
      <c r="AA37" s="646"/>
      <c r="AB37" s="646"/>
      <c r="AC37" s="646"/>
      <c r="AD37" s="647">
        <v>4522</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1057561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-22710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723887</v>
      </c>
      <c r="CS37" s="621"/>
      <c r="CT37" s="621"/>
      <c r="CU37" s="621"/>
      <c r="CV37" s="621"/>
      <c r="CW37" s="621"/>
      <c r="CX37" s="621"/>
      <c r="CY37" s="622"/>
      <c r="CZ37" s="611">
        <v>3.3</v>
      </c>
      <c r="DA37" s="623"/>
      <c r="DB37" s="623"/>
      <c r="DC37" s="624"/>
      <c r="DD37" s="614">
        <v>700287</v>
      </c>
      <c r="DE37" s="621"/>
      <c r="DF37" s="621"/>
      <c r="DG37" s="621"/>
      <c r="DH37" s="621"/>
      <c r="DI37" s="621"/>
      <c r="DJ37" s="621"/>
      <c r="DK37" s="622"/>
      <c r="DL37" s="614">
        <v>689563</v>
      </c>
      <c r="DM37" s="621"/>
      <c r="DN37" s="621"/>
      <c r="DO37" s="621"/>
      <c r="DP37" s="621"/>
      <c r="DQ37" s="621"/>
      <c r="DR37" s="621"/>
      <c r="DS37" s="621"/>
      <c r="DT37" s="621"/>
      <c r="DU37" s="621"/>
      <c r="DV37" s="622"/>
      <c r="DW37" s="611">
        <v>5.8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1232624</v>
      </c>
      <c r="S38" s="609"/>
      <c r="T38" s="609"/>
      <c r="U38" s="609"/>
      <c r="V38" s="609"/>
      <c r="W38" s="609"/>
      <c r="X38" s="609"/>
      <c r="Y38" s="610"/>
      <c r="Z38" s="646">
        <v>5.3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731149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5043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2012216</v>
      </c>
      <c r="CS38" s="609"/>
      <c r="CT38" s="609"/>
      <c r="CU38" s="609"/>
      <c r="CV38" s="609"/>
      <c r="CW38" s="609"/>
      <c r="CX38" s="609"/>
      <c r="CY38" s="610"/>
      <c r="CZ38" s="611">
        <v>9</v>
      </c>
      <c r="DA38" s="623"/>
      <c r="DB38" s="623"/>
      <c r="DC38" s="624"/>
      <c r="DD38" s="614">
        <v>1562998</v>
      </c>
      <c r="DE38" s="609"/>
      <c r="DF38" s="609"/>
      <c r="DG38" s="609"/>
      <c r="DH38" s="609"/>
      <c r="DI38" s="609"/>
      <c r="DJ38" s="609"/>
      <c r="DK38" s="610"/>
      <c r="DL38" s="614">
        <v>1491179</v>
      </c>
      <c r="DM38" s="609"/>
      <c r="DN38" s="609"/>
      <c r="DO38" s="609"/>
      <c r="DP38" s="609"/>
      <c r="DQ38" s="609"/>
      <c r="DR38" s="609"/>
      <c r="DS38" s="609"/>
      <c r="DT38" s="609"/>
      <c r="DU38" s="609"/>
      <c r="DV38" s="610"/>
      <c r="DW38" s="611">
        <v>12.4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109527</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8028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485486</v>
      </c>
      <c r="CS39" s="621"/>
      <c r="CT39" s="621"/>
      <c r="CU39" s="621"/>
      <c r="CV39" s="621"/>
      <c r="CW39" s="621"/>
      <c r="CX39" s="621"/>
      <c r="CY39" s="622"/>
      <c r="CZ39" s="611">
        <v>2.2000000000000002</v>
      </c>
      <c r="DA39" s="623"/>
      <c r="DB39" s="623"/>
      <c r="DC39" s="624"/>
      <c r="DD39" s="614">
        <v>485094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61224</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107594</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118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445016</v>
      </c>
      <c r="CS40" s="609"/>
      <c r="CT40" s="609"/>
      <c r="CU40" s="609"/>
      <c r="CV40" s="609"/>
      <c r="CW40" s="609"/>
      <c r="CX40" s="609"/>
      <c r="CY40" s="610"/>
      <c r="CZ40" s="611">
        <v>2</v>
      </c>
      <c r="DA40" s="623"/>
      <c r="DB40" s="623"/>
      <c r="DC40" s="624"/>
      <c r="DD40" s="614">
        <v>207872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23413048</v>
      </c>
      <c r="S41" s="633"/>
      <c r="T41" s="633"/>
      <c r="U41" s="633"/>
      <c r="V41" s="633"/>
      <c r="W41" s="633"/>
      <c r="X41" s="633"/>
      <c r="Y41" s="636"/>
      <c r="Z41" s="637">
        <v>100</v>
      </c>
      <c r="AA41" s="637"/>
      <c r="AB41" s="637"/>
      <c r="AC41" s="637"/>
      <c r="AD41" s="638">
        <v>11916816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384640</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331</v>
      </c>
      <c r="AR42" s="654"/>
      <c r="AS42" s="654"/>
      <c r="AT42" s="654"/>
      <c r="AU42" s="654"/>
      <c r="AV42" s="654"/>
      <c r="AW42" s="654"/>
      <c r="AX42" s="654"/>
      <c r="AY42" s="655"/>
      <c r="AZ42" s="592">
        <v>1579903</v>
      </c>
      <c r="BA42" s="633"/>
      <c r="BB42" s="633"/>
      <c r="BC42" s="633"/>
      <c r="BD42" s="593"/>
      <c r="BE42" s="593"/>
      <c r="BF42" s="656"/>
      <c r="BG42" s="651"/>
      <c r="BH42" s="652"/>
      <c r="BI42" s="652"/>
      <c r="BJ42" s="652"/>
      <c r="BK42" s="652"/>
      <c r="BL42" s="218"/>
      <c r="BM42" s="590" t="s">
        <v>339</v>
      </c>
      <c r="BN42" s="590"/>
      <c r="BO42" s="590"/>
      <c r="BP42" s="590"/>
      <c r="BQ42" s="590"/>
      <c r="BR42" s="590"/>
      <c r="BS42" s="590"/>
      <c r="BT42" s="590"/>
      <c r="BU42" s="591"/>
      <c r="BV42" s="592">
        <v>368</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1801363</v>
      </c>
      <c r="CS42" s="621"/>
      <c r="CT42" s="621"/>
      <c r="CU42" s="621"/>
      <c r="CV42" s="621"/>
      <c r="CW42" s="621"/>
      <c r="CX42" s="621"/>
      <c r="CY42" s="622"/>
      <c r="CZ42" s="611">
        <v>8.1</v>
      </c>
      <c r="DA42" s="623"/>
      <c r="DB42" s="623"/>
      <c r="DC42" s="624"/>
      <c r="DD42" s="614">
        <v>520962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341</v>
      </c>
      <c r="CD43" s="605" t="s">
        <v>342</v>
      </c>
      <c r="CE43" s="606"/>
      <c r="CF43" s="606"/>
      <c r="CG43" s="606"/>
      <c r="CH43" s="606"/>
      <c r="CI43" s="606"/>
      <c r="CJ43" s="606"/>
      <c r="CK43" s="606"/>
      <c r="CL43" s="606"/>
      <c r="CM43" s="606"/>
      <c r="CN43" s="606"/>
      <c r="CO43" s="606"/>
      <c r="CP43" s="606"/>
      <c r="CQ43" s="607"/>
      <c r="CR43" s="608">
        <v>141113</v>
      </c>
      <c r="CS43" s="621"/>
      <c r="CT43" s="621"/>
      <c r="CU43" s="621"/>
      <c r="CV43" s="621"/>
      <c r="CW43" s="621"/>
      <c r="CX43" s="621"/>
      <c r="CY43" s="622"/>
      <c r="CZ43" s="611">
        <v>0.6</v>
      </c>
      <c r="DA43" s="623"/>
      <c r="DB43" s="623"/>
      <c r="DC43" s="624"/>
      <c r="DD43" s="614">
        <v>141113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1601674</v>
      </c>
      <c r="CS44" s="609"/>
      <c r="CT44" s="609"/>
      <c r="CU44" s="609"/>
      <c r="CV44" s="609"/>
      <c r="CW44" s="609"/>
      <c r="CX44" s="609"/>
      <c r="CY44" s="610"/>
      <c r="CZ44" s="611">
        <v>7.2</v>
      </c>
      <c r="DA44" s="612"/>
      <c r="DB44" s="612"/>
      <c r="DC44" s="613"/>
      <c r="DD44" s="614">
        <v>441559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404106</v>
      </c>
      <c r="CS45" s="621"/>
      <c r="CT45" s="621"/>
      <c r="CU45" s="621"/>
      <c r="CV45" s="621"/>
      <c r="CW45" s="621"/>
      <c r="CX45" s="621"/>
      <c r="CY45" s="622"/>
      <c r="CZ45" s="611">
        <v>1.8</v>
      </c>
      <c r="DA45" s="623"/>
      <c r="DB45" s="623"/>
      <c r="DC45" s="624"/>
      <c r="DD45" s="614">
        <v>55555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347</v>
      </c>
      <c r="CG46" s="606"/>
      <c r="CH46" s="606"/>
      <c r="CI46" s="606"/>
      <c r="CJ46" s="606"/>
      <c r="CK46" s="606"/>
      <c r="CL46" s="606"/>
      <c r="CM46" s="606"/>
      <c r="CN46" s="606"/>
      <c r="CO46" s="606"/>
      <c r="CP46" s="606"/>
      <c r="CQ46" s="607"/>
      <c r="CR46" s="608">
        <v>1022029</v>
      </c>
      <c r="CS46" s="609"/>
      <c r="CT46" s="609"/>
      <c r="CU46" s="609"/>
      <c r="CV46" s="609"/>
      <c r="CW46" s="609"/>
      <c r="CX46" s="609"/>
      <c r="CY46" s="610"/>
      <c r="CZ46" s="611">
        <v>4.5999999999999996</v>
      </c>
      <c r="DA46" s="612"/>
      <c r="DB46" s="612"/>
      <c r="DC46" s="613"/>
      <c r="DD46" s="614">
        <v>381275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348</v>
      </c>
      <c r="CG47" s="606"/>
      <c r="CH47" s="606"/>
      <c r="CI47" s="606"/>
      <c r="CJ47" s="606"/>
      <c r="CK47" s="606"/>
      <c r="CL47" s="606"/>
      <c r="CM47" s="606"/>
      <c r="CN47" s="606"/>
      <c r="CO47" s="606"/>
      <c r="CP47" s="606"/>
      <c r="CQ47" s="607"/>
      <c r="CR47" s="608">
        <v>199689</v>
      </c>
      <c r="CS47" s="621"/>
      <c r="CT47" s="621"/>
      <c r="CU47" s="621"/>
      <c r="CV47" s="621"/>
      <c r="CW47" s="621"/>
      <c r="CX47" s="621"/>
      <c r="CY47" s="622"/>
      <c r="CZ47" s="611">
        <v>0.9</v>
      </c>
      <c r="DA47" s="623"/>
      <c r="DB47" s="623"/>
      <c r="DC47" s="624"/>
      <c r="DD47" s="614">
        <v>79403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350</v>
      </c>
      <c r="CE49" s="590"/>
      <c r="CF49" s="590"/>
      <c r="CG49" s="590"/>
      <c r="CH49" s="590"/>
      <c r="CI49" s="590"/>
      <c r="CJ49" s="590"/>
      <c r="CK49" s="590"/>
      <c r="CL49" s="590"/>
      <c r="CM49" s="590"/>
      <c r="CN49" s="590"/>
      <c r="CO49" s="590"/>
      <c r="CP49" s="590"/>
      <c r="CQ49" s="591"/>
      <c r="CR49" s="592">
        <v>22244508</v>
      </c>
      <c r="CS49" s="593"/>
      <c r="CT49" s="593"/>
      <c r="CU49" s="593"/>
      <c r="CV49" s="593"/>
      <c r="CW49" s="593"/>
      <c r="CX49" s="593"/>
      <c r="CY49" s="594"/>
      <c r="CZ49" s="595">
        <v>100</v>
      </c>
      <c r="DA49" s="596"/>
      <c r="DB49" s="596"/>
      <c r="DC49" s="597"/>
      <c r="DD49" s="598">
        <v>14400865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v4PA/pq5vwTV5dsejMS7YPu19zaaBOQh/fWspSYJh7XWWQkzi0rv/F4No0Am9/CikLhmnVrJIFENvXAgO4GfkA==" saltValue="dYwyGkYm39W5qTJnL2Wh6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352</v>
      </c>
      <c r="DK2" s="1079"/>
      <c r="DL2" s="1079"/>
      <c r="DM2" s="1079"/>
      <c r="DN2" s="1079"/>
      <c r="DO2" s="1080"/>
      <c r="DP2" s="222"/>
      <c r="DQ2" s="1078" t="s">
        <v>353</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26"/>
      <c r="BA5" s="226"/>
      <c r="BB5" s="226"/>
      <c r="BC5" s="226"/>
      <c r="BD5" s="226"/>
      <c r="BE5" s="227"/>
      <c r="BF5" s="227"/>
      <c r="BG5" s="227"/>
      <c r="BH5" s="227"/>
      <c r="BI5" s="227"/>
      <c r="BJ5" s="227"/>
      <c r="BK5" s="227"/>
      <c r="BL5" s="227"/>
      <c r="BM5" s="227"/>
      <c r="BN5" s="227"/>
      <c r="BO5" s="227"/>
      <c r="BP5" s="227"/>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373</v>
      </c>
      <c r="C7" s="1035"/>
      <c r="D7" s="1035"/>
      <c r="E7" s="1035"/>
      <c r="F7" s="1035"/>
      <c r="G7" s="1035"/>
      <c r="H7" s="1035"/>
      <c r="I7" s="1035"/>
      <c r="J7" s="1035"/>
      <c r="K7" s="1035"/>
      <c r="L7" s="1035"/>
      <c r="M7" s="1035"/>
      <c r="N7" s="1035"/>
      <c r="O7" s="1035"/>
      <c r="P7" s="1036"/>
      <c r="Q7" s="1089">
        <v>23425</v>
      </c>
      <c r="R7" s="1090"/>
      <c r="S7" s="1090"/>
      <c r="T7" s="1090"/>
      <c r="U7" s="1090"/>
      <c r="V7" s="1090">
        <v>22257</v>
      </c>
      <c r="W7" s="1090"/>
      <c r="X7" s="1090"/>
      <c r="Y7" s="1090"/>
      <c r="Z7" s="1090"/>
      <c r="AA7" s="1090">
        <v>1169</v>
      </c>
      <c r="AB7" s="1090"/>
      <c r="AC7" s="1090"/>
      <c r="AD7" s="1090"/>
      <c r="AE7" s="1091"/>
      <c r="AF7" s="1092">
        <v>1012</v>
      </c>
      <c r="AG7" s="1093"/>
      <c r="AH7" s="1093"/>
      <c r="AI7" s="1093"/>
      <c r="AJ7" s="1094"/>
      <c r="AK7" s="1095">
        <v>89</v>
      </c>
      <c r="AL7" s="1096"/>
      <c r="AM7" s="1096"/>
      <c r="AN7" s="1096"/>
      <c r="AO7" s="1096"/>
      <c r="AP7" s="1096">
        <v>22928</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8"/>
    </row>
    <row r="8" spans="1:131" s="229" customFormat="1" ht="26.25" customHeight="1" x14ac:dyDescent="0.15">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375</v>
      </c>
      <c r="B23" s="924" t="s">
        <v>376</v>
      </c>
      <c r="C23" s="925"/>
      <c r="D23" s="925"/>
      <c r="E23" s="925"/>
      <c r="F23" s="925"/>
      <c r="G23" s="925"/>
      <c r="H23" s="925"/>
      <c r="I23" s="925"/>
      <c r="J23" s="925"/>
      <c r="K23" s="925"/>
      <c r="L23" s="925"/>
      <c r="M23" s="925"/>
      <c r="N23" s="925"/>
      <c r="O23" s="925"/>
      <c r="P23" s="935"/>
      <c r="Q23" s="1054">
        <v>23413</v>
      </c>
      <c r="R23" s="1048"/>
      <c r="S23" s="1048"/>
      <c r="T23" s="1048"/>
      <c r="U23" s="1048"/>
      <c r="V23" s="1048">
        <v>22245</v>
      </c>
      <c r="W23" s="1048"/>
      <c r="X23" s="1048"/>
      <c r="Y23" s="1048"/>
      <c r="Z23" s="1048"/>
      <c r="AA23" s="1048">
        <v>1169</v>
      </c>
      <c r="AB23" s="1048"/>
      <c r="AC23" s="1048"/>
      <c r="AD23" s="1048"/>
      <c r="AE23" s="1055"/>
      <c r="AF23" s="1056">
        <v>1012</v>
      </c>
      <c r="AG23" s="1048"/>
      <c r="AH23" s="1048"/>
      <c r="AI23" s="1048"/>
      <c r="AJ23" s="1057"/>
      <c r="AK23" s="1058"/>
      <c r="AL23" s="1059"/>
      <c r="AM23" s="1059"/>
      <c r="AN23" s="1059"/>
      <c r="AO23" s="1059"/>
      <c r="AP23" s="1048">
        <v>22928</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387</v>
      </c>
      <c r="C28" s="1035"/>
      <c r="D28" s="1035"/>
      <c r="E28" s="1035"/>
      <c r="F28" s="1035"/>
      <c r="G28" s="1035"/>
      <c r="H28" s="1035"/>
      <c r="I28" s="1035"/>
      <c r="J28" s="1035"/>
      <c r="K28" s="1035"/>
      <c r="L28" s="1035"/>
      <c r="M28" s="1035"/>
      <c r="N28" s="1035"/>
      <c r="O28" s="1035"/>
      <c r="P28" s="1036"/>
      <c r="Q28" s="1037">
        <v>4521</v>
      </c>
      <c r="R28" s="1038"/>
      <c r="S28" s="1038"/>
      <c r="T28" s="1038"/>
      <c r="U28" s="1038"/>
      <c r="V28" s="1038">
        <v>4494</v>
      </c>
      <c r="W28" s="1038"/>
      <c r="X28" s="1038"/>
      <c r="Y28" s="1038"/>
      <c r="Z28" s="1038"/>
      <c r="AA28" s="1038">
        <v>28</v>
      </c>
      <c r="AB28" s="1038"/>
      <c r="AC28" s="1038"/>
      <c r="AD28" s="1038"/>
      <c r="AE28" s="1039"/>
      <c r="AF28" s="1040">
        <v>28</v>
      </c>
      <c r="AG28" s="1038"/>
      <c r="AH28" s="1038"/>
      <c r="AI28" s="1038"/>
      <c r="AJ28" s="1041"/>
      <c r="AK28" s="1029">
        <v>475</v>
      </c>
      <c r="AL28" s="1030"/>
      <c r="AM28" s="1030"/>
      <c r="AN28" s="1030"/>
      <c r="AO28" s="1030"/>
      <c r="AP28" s="1030" t="s">
        <v>551</v>
      </c>
      <c r="AQ28" s="1030"/>
      <c r="AR28" s="1030"/>
      <c r="AS28" s="1030"/>
      <c r="AT28" s="1030"/>
      <c r="AU28" s="1030" t="s">
        <v>551</v>
      </c>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388</v>
      </c>
      <c r="C29" s="1018"/>
      <c r="D29" s="1018"/>
      <c r="E29" s="1018"/>
      <c r="F29" s="1018"/>
      <c r="G29" s="1018"/>
      <c r="H29" s="1018"/>
      <c r="I29" s="1018"/>
      <c r="J29" s="1018"/>
      <c r="K29" s="1018"/>
      <c r="L29" s="1018"/>
      <c r="M29" s="1018"/>
      <c r="N29" s="1018"/>
      <c r="O29" s="1018"/>
      <c r="P29" s="1019"/>
      <c r="Q29" s="1025">
        <v>4477</v>
      </c>
      <c r="R29" s="1026"/>
      <c r="S29" s="1026"/>
      <c r="T29" s="1026"/>
      <c r="U29" s="1026"/>
      <c r="V29" s="1026">
        <v>4431</v>
      </c>
      <c r="W29" s="1026"/>
      <c r="X29" s="1026"/>
      <c r="Y29" s="1026"/>
      <c r="Z29" s="1026"/>
      <c r="AA29" s="1026">
        <v>45</v>
      </c>
      <c r="AB29" s="1026"/>
      <c r="AC29" s="1026"/>
      <c r="AD29" s="1026"/>
      <c r="AE29" s="1027"/>
      <c r="AF29" s="1022">
        <v>45</v>
      </c>
      <c r="AG29" s="1023"/>
      <c r="AH29" s="1023"/>
      <c r="AI29" s="1023"/>
      <c r="AJ29" s="1024"/>
      <c r="AK29" s="967">
        <v>714</v>
      </c>
      <c r="AL29" s="958"/>
      <c r="AM29" s="958"/>
      <c r="AN29" s="958"/>
      <c r="AO29" s="958"/>
      <c r="AP29" s="958" t="s">
        <v>551</v>
      </c>
      <c r="AQ29" s="958"/>
      <c r="AR29" s="958"/>
      <c r="AS29" s="958"/>
      <c r="AT29" s="958"/>
      <c r="AU29" s="958" t="s">
        <v>551</v>
      </c>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389</v>
      </c>
      <c r="C30" s="1018"/>
      <c r="D30" s="1018"/>
      <c r="E30" s="1018"/>
      <c r="F30" s="1018"/>
      <c r="G30" s="1018"/>
      <c r="H30" s="1018"/>
      <c r="I30" s="1018"/>
      <c r="J30" s="1018"/>
      <c r="K30" s="1018"/>
      <c r="L30" s="1018"/>
      <c r="M30" s="1018"/>
      <c r="N30" s="1018"/>
      <c r="O30" s="1018"/>
      <c r="P30" s="1019"/>
      <c r="Q30" s="1025">
        <v>654</v>
      </c>
      <c r="R30" s="1026"/>
      <c r="S30" s="1026"/>
      <c r="T30" s="1026"/>
      <c r="U30" s="1026"/>
      <c r="V30" s="1026">
        <v>635</v>
      </c>
      <c r="W30" s="1026"/>
      <c r="X30" s="1026"/>
      <c r="Y30" s="1026"/>
      <c r="Z30" s="1026"/>
      <c r="AA30" s="1026">
        <v>19</v>
      </c>
      <c r="AB30" s="1026"/>
      <c r="AC30" s="1026"/>
      <c r="AD30" s="1026"/>
      <c r="AE30" s="1027"/>
      <c r="AF30" s="1022">
        <v>19</v>
      </c>
      <c r="AG30" s="1023"/>
      <c r="AH30" s="1023"/>
      <c r="AI30" s="1023"/>
      <c r="AJ30" s="1024"/>
      <c r="AK30" s="967">
        <v>205</v>
      </c>
      <c r="AL30" s="958"/>
      <c r="AM30" s="958"/>
      <c r="AN30" s="958"/>
      <c r="AO30" s="958"/>
      <c r="AP30" s="958" t="s">
        <v>551</v>
      </c>
      <c r="AQ30" s="958"/>
      <c r="AR30" s="958"/>
      <c r="AS30" s="958"/>
      <c r="AT30" s="958"/>
      <c r="AU30" s="958" t="s">
        <v>551</v>
      </c>
      <c r="AV30" s="958"/>
      <c r="AW30" s="958"/>
      <c r="AX30" s="958"/>
      <c r="AY30" s="958"/>
      <c r="AZ30" s="1028"/>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390</v>
      </c>
      <c r="C31" s="1018"/>
      <c r="D31" s="1018"/>
      <c r="E31" s="1018"/>
      <c r="F31" s="1018"/>
      <c r="G31" s="1018"/>
      <c r="H31" s="1018"/>
      <c r="I31" s="1018"/>
      <c r="J31" s="1018"/>
      <c r="K31" s="1018"/>
      <c r="L31" s="1018"/>
      <c r="M31" s="1018"/>
      <c r="N31" s="1018"/>
      <c r="O31" s="1018"/>
      <c r="P31" s="1019"/>
      <c r="Q31" s="1025">
        <v>19</v>
      </c>
      <c r="R31" s="1026"/>
      <c r="S31" s="1026"/>
      <c r="T31" s="1026"/>
      <c r="U31" s="1026"/>
      <c r="V31" s="1026">
        <v>19</v>
      </c>
      <c r="W31" s="1026"/>
      <c r="X31" s="1026"/>
      <c r="Y31" s="1026"/>
      <c r="Z31" s="1026"/>
      <c r="AA31" s="1026" t="s">
        <v>551</v>
      </c>
      <c r="AB31" s="1026"/>
      <c r="AC31" s="1026"/>
      <c r="AD31" s="1026"/>
      <c r="AE31" s="1027"/>
      <c r="AF31" s="1022" t="s">
        <v>122</v>
      </c>
      <c r="AG31" s="1023"/>
      <c r="AH31" s="1023"/>
      <c r="AI31" s="1023"/>
      <c r="AJ31" s="1024"/>
      <c r="AK31" s="967" t="s">
        <v>551</v>
      </c>
      <c r="AL31" s="958"/>
      <c r="AM31" s="958"/>
      <c r="AN31" s="958"/>
      <c r="AO31" s="958"/>
      <c r="AP31" s="958" t="s">
        <v>551</v>
      </c>
      <c r="AQ31" s="958"/>
      <c r="AR31" s="958"/>
      <c r="AS31" s="958"/>
      <c r="AT31" s="958"/>
      <c r="AU31" s="958" t="s">
        <v>551</v>
      </c>
      <c r="AV31" s="958"/>
      <c r="AW31" s="958"/>
      <c r="AX31" s="958"/>
      <c r="AY31" s="958"/>
      <c r="AZ31" s="1028"/>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391</v>
      </c>
      <c r="C32" s="1018"/>
      <c r="D32" s="1018"/>
      <c r="E32" s="1018"/>
      <c r="F32" s="1018"/>
      <c r="G32" s="1018"/>
      <c r="H32" s="1018"/>
      <c r="I32" s="1018"/>
      <c r="J32" s="1018"/>
      <c r="K32" s="1018"/>
      <c r="L32" s="1018"/>
      <c r="M32" s="1018"/>
      <c r="N32" s="1018"/>
      <c r="O32" s="1018"/>
      <c r="P32" s="1019"/>
      <c r="Q32" s="1025">
        <v>64</v>
      </c>
      <c r="R32" s="1026"/>
      <c r="S32" s="1026"/>
      <c r="T32" s="1026"/>
      <c r="U32" s="1026"/>
      <c r="V32" s="1026">
        <v>64</v>
      </c>
      <c r="W32" s="1026"/>
      <c r="X32" s="1026"/>
      <c r="Y32" s="1026"/>
      <c r="Z32" s="1026"/>
      <c r="AA32" s="1026" t="s">
        <v>551</v>
      </c>
      <c r="AB32" s="1026"/>
      <c r="AC32" s="1026"/>
      <c r="AD32" s="1026"/>
      <c r="AE32" s="1027"/>
      <c r="AF32" s="1022" t="s">
        <v>122</v>
      </c>
      <c r="AG32" s="1023"/>
      <c r="AH32" s="1023"/>
      <c r="AI32" s="1023"/>
      <c r="AJ32" s="1024"/>
      <c r="AK32" s="967" t="s">
        <v>551</v>
      </c>
      <c r="AL32" s="958"/>
      <c r="AM32" s="958"/>
      <c r="AN32" s="958"/>
      <c r="AO32" s="958"/>
      <c r="AP32" s="958">
        <v>90</v>
      </c>
      <c r="AQ32" s="958"/>
      <c r="AR32" s="958"/>
      <c r="AS32" s="958"/>
      <c r="AT32" s="958"/>
      <c r="AU32" s="958" t="s">
        <v>551</v>
      </c>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392</v>
      </c>
      <c r="C33" s="1018"/>
      <c r="D33" s="1018"/>
      <c r="E33" s="1018"/>
      <c r="F33" s="1018"/>
      <c r="G33" s="1018"/>
      <c r="H33" s="1018"/>
      <c r="I33" s="1018"/>
      <c r="J33" s="1018"/>
      <c r="K33" s="1018"/>
      <c r="L33" s="1018"/>
      <c r="M33" s="1018"/>
      <c r="N33" s="1018"/>
      <c r="O33" s="1018"/>
      <c r="P33" s="1019"/>
      <c r="Q33" s="1025">
        <v>846</v>
      </c>
      <c r="R33" s="1026"/>
      <c r="S33" s="1026"/>
      <c r="T33" s="1026"/>
      <c r="U33" s="1026"/>
      <c r="V33" s="1026">
        <v>757</v>
      </c>
      <c r="W33" s="1026"/>
      <c r="X33" s="1026"/>
      <c r="Y33" s="1026"/>
      <c r="Z33" s="1026"/>
      <c r="AA33" s="1026">
        <v>89</v>
      </c>
      <c r="AB33" s="1026"/>
      <c r="AC33" s="1026"/>
      <c r="AD33" s="1026"/>
      <c r="AE33" s="1027"/>
      <c r="AF33" s="1022">
        <v>1387</v>
      </c>
      <c r="AG33" s="1023"/>
      <c r="AH33" s="1023"/>
      <c r="AI33" s="1023"/>
      <c r="AJ33" s="1024"/>
      <c r="AK33" s="967">
        <v>113</v>
      </c>
      <c r="AL33" s="958"/>
      <c r="AM33" s="958"/>
      <c r="AN33" s="958"/>
      <c r="AO33" s="958"/>
      <c r="AP33" s="958">
        <v>1946</v>
      </c>
      <c r="AQ33" s="958"/>
      <c r="AR33" s="958"/>
      <c r="AS33" s="958"/>
      <c r="AT33" s="958"/>
      <c r="AU33" s="958">
        <v>728</v>
      </c>
      <c r="AV33" s="958"/>
      <c r="AW33" s="958"/>
      <c r="AX33" s="958"/>
      <c r="AY33" s="958"/>
      <c r="AZ33" s="1028" t="s">
        <v>551</v>
      </c>
      <c r="BA33" s="1028"/>
      <c r="BB33" s="1028"/>
      <c r="BC33" s="1028"/>
      <c r="BD33" s="1028"/>
      <c r="BE33" s="959" t="s">
        <v>393</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t="s">
        <v>394</v>
      </c>
      <c r="C34" s="1018"/>
      <c r="D34" s="1018"/>
      <c r="E34" s="1018"/>
      <c r="F34" s="1018"/>
      <c r="G34" s="1018"/>
      <c r="H34" s="1018"/>
      <c r="I34" s="1018"/>
      <c r="J34" s="1018"/>
      <c r="K34" s="1018"/>
      <c r="L34" s="1018"/>
      <c r="M34" s="1018"/>
      <c r="N34" s="1018"/>
      <c r="O34" s="1018"/>
      <c r="P34" s="1019"/>
      <c r="Q34" s="1025">
        <v>21</v>
      </c>
      <c r="R34" s="1026"/>
      <c r="S34" s="1026"/>
      <c r="T34" s="1026"/>
      <c r="U34" s="1026"/>
      <c r="V34" s="1026">
        <v>19</v>
      </c>
      <c r="W34" s="1026"/>
      <c r="X34" s="1026"/>
      <c r="Y34" s="1026"/>
      <c r="Z34" s="1026"/>
      <c r="AA34" s="1026">
        <v>2</v>
      </c>
      <c r="AB34" s="1026"/>
      <c r="AC34" s="1026"/>
      <c r="AD34" s="1026"/>
      <c r="AE34" s="1027"/>
      <c r="AF34" s="1022">
        <v>6</v>
      </c>
      <c r="AG34" s="1023"/>
      <c r="AH34" s="1023"/>
      <c r="AI34" s="1023"/>
      <c r="AJ34" s="1024"/>
      <c r="AK34" s="967">
        <v>16</v>
      </c>
      <c r="AL34" s="958"/>
      <c r="AM34" s="958"/>
      <c r="AN34" s="958"/>
      <c r="AO34" s="958"/>
      <c r="AP34" s="958">
        <v>36</v>
      </c>
      <c r="AQ34" s="958"/>
      <c r="AR34" s="958"/>
      <c r="AS34" s="958"/>
      <c r="AT34" s="958"/>
      <c r="AU34" s="958">
        <v>34</v>
      </c>
      <c r="AV34" s="958"/>
      <c r="AW34" s="958"/>
      <c r="AX34" s="958"/>
      <c r="AY34" s="958"/>
      <c r="AZ34" s="1028" t="s">
        <v>551</v>
      </c>
      <c r="BA34" s="1028"/>
      <c r="BB34" s="1028"/>
      <c r="BC34" s="1028"/>
      <c r="BD34" s="1028"/>
      <c r="BE34" s="959" t="s">
        <v>393</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t="s">
        <v>395</v>
      </c>
      <c r="C35" s="1018"/>
      <c r="D35" s="1018"/>
      <c r="E35" s="1018"/>
      <c r="F35" s="1018"/>
      <c r="G35" s="1018"/>
      <c r="H35" s="1018"/>
      <c r="I35" s="1018"/>
      <c r="J35" s="1018"/>
      <c r="K35" s="1018"/>
      <c r="L35" s="1018"/>
      <c r="M35" s="1018"/>
      <c r="N35" s="1018"/>
      <c r="O35" s="1018"/>
      <c r="P35" s="1019"/>
      <c r="Q35" s="1025">
        <v>4718</v>
      </c>
      <c r="R35" s="1026"/>
      <c r="S35" s="1026"/>
      <c r="T35" s="1026"/>
      <c r="U35" s="1026"/>
      <c r="V35" s="1026">
        <v>4752</v>
      </c>
      <c r="W35" s="1026"/>
      <c r="X35" s="1026"/>
      <c r="Y35" s="1026"/>
      <c r="Z35" s="1026"/>
      <c r="AA35" s="1026">
        <v>-34</v>
      </c>
      <c r="AB35" s="1026"/>
      <c r="AC35" s="1026"/>
      <c r="AD35" s="1026"/>
      <c r="AE35" s="1027"/>
      <c r="AF35" s="1022">
        <v>4443</v>
      </c>
      <c r="AG35" s="1023"/>
      <c r="AH35" s="1023"/>
      <c r="AI35" s="1023"/>
      <c r="AJ35" s="1024"/>
      <c r="AK35" s="967">
        <v>731</v>
      </c>
      <c r="AL35" s="958"/>
      <c r="AM35" s="958"/>
      <c r="AN35" s="958"/>
      <c r="AO35" s="958"/>
      <c r="AP35" s="958">
        <v>5305</v>
      </c>
      <c r="AQ35" s="958"/>
      <c r="AR35" s="958"/>
      <c r="AS35" s="958"/>
      <c r="AT35" s="958"/>
      <c r="AU35" s="958">
        <v>3602</v>
      </c>
      <c r="AV35" s="958"/>
      <c r="AW35" s="958"/>
      <c r="AX35" s="958"/>
      <c r="AY35" s="958"/>
      <c r="AZ35" s="1028" t="s">
        <v>551</v>
      </c>
      <c r="BA35" s="1028"/>
      <c r="BB35" s="1028"/>
      <c r="BC35" s="1028"/>
      <c r="BD35" s="1028"/>
      <c r="BE35" s="959" t="s">
        <v>393</v>
      </c>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t="s">
        <v>396</v>
      </c>
      <c r="C36" s="1018"/>
      <c r="D36" s="1018"/>
      <c r="E36" s="1018"/>
      <c r="F36" s="1018"/>
      <c r="G36" s="1018"/>
      <c r="H36" s="1018"/>
      <c r="I36" s="1018"/>
      <c r="J36" s="1018"/>
      <c r="K36" s="1018"/>
      <c r="L36" s="1018"/>
      <c r="M36" s="1018"/>
      <c r="N36" s="1018"/>
      <c r="O36" s="1018"/>
      <c r="P36" s="1019"/>
      <c r="Q36" s="1025">
        <v>1631</v>
      </c>
      <c r="R36" s="1026"/>
      <c r="S36" s="1026"/>
      <c r="T36" s="1026"/>
      <c r="U36" s="1026"/>
      <c r="V36" s="1026">
        <v>1568</v>
      </c>
      <c r="W36" s="1026"/>
      <c r="X36" s="1026"/>
      <c r="Y36" s="1026"/>
      <c r="Z36" s="1026"/>
      <c r="AA36" s="1026">
        <v>63</v>
      </c>
      <c r="AB36" s="1026"/>
      <c r="AC36" s="1026"/>
      <c r="AD36" s="1026"/>
      <c r="AE36" s="1027"/>
      <c r="AF36" s="1022">
        <v>219</v>
      </c>
      <c r="AG36" s="1023"/>
      <c r="AH36" s="1023"/>
      <c r="AI36" s="1023"/>
      <c r="AJ36" s="1024"/>
      <c r="AK36" s="967">
        <v>1058</v>
      </c>
      <c r="AL36" s="958"/>
      <c r="AM36" s="958"/>
      <c r="AN36" s="958"/>
      <c r="AO36" s="958"/>
      <c r="AP36" s="958">
        <v>6191</v>
      </c>
      <c r="AQ36" s="958"/>
      <c r="AR36" s="958"/>
      <c r="AS36" s="958"/>
      <c r="AT36" s="958"/>
      <c r="AU36" s="958">
        <v>4680</v>
      </c>
      <c r="AV36" s="958"/>
      <c r="AW36" s="958"/>
      <c r="AX36" s="958"/>
      <c r="AY36" s="958"/>
      <c r="AZ36" s="1028" t="s">
        <v>551</v>
      </c>
      <c r="BA36" s="1028"/>
      <c r="BB36" s="1028"/>
      <c r="BC36" s="1028"/>
      <c r="BD36" s="1028"/>
      <c r="BE36" s="959" t="s">
        <v>393</v>
      </c>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t="s">
        <v>397</v>
      </c>
      <c r="C37" s="1018"/>
      <c r="D37" s="1018"/>
      <c r="E37" s="1018"/>
      <c r="F37" s="1018"/>
      <c r="G37" s="1018"/>
      <c r="H37" s="1018"/>
      <c r="I37" s="1018"/>
      <c r="J37" s="1018"/>
      <c r="K37" s="1018"/>
      <c r="L37" s="1018"/>
      <c r="M37" s="1018"/>
      <c r="N37" s="1018"/>
      <c r="O37" s="1018"/>
      <c r="P37" s="1019"/>
      <c r="Q37" s="1025">
        <v>110</v>
      </c>
      <c r="R37" s="1026"/>
      <c r="S37" s="1026"/>
      <c r="T37" s="1026"/>
      <c r="U37" s="1026"/>
      <c r="V37" s="1026">
        <v>108</v>
      </c>
      <c r="W37" s="1026"/>
      <c r="X37" s="1026"/>
      <c r="Y37" s="1026"/>
      <c r="Z37" s="1026"/>
      <c r="AA37" s="1026" t="s">
        <v>551</v>
      </c>
      <c r="AB37" s="1026"/>
      <c r="AC37" s="1026"/>
      <c r="AD37" s="1026"/>
      <c r="AE37" s="1027"/>
      <c r="AF37" s="1022">
        <v>2</v>
      </c>
      <c r="AG37" s="1023"/>
      <c r="AH37" s="1023"/>
      <c r="AI37" s="1023"/>
      <c r="AJ37" s="1024"/>
      <c r="AK37" s="967">
        <v>8</v>
      </c>
      <c r="AL37" s="958"/>
      <c r="AM37" s="958"/>
      <c r="AN37" s="958"/>
      <c r="AO37" s="958"/>
      <c r="AP37" s="958">
        <v>1327</v>
      </c>
      <c r="AQ37" s="958"/>
      <c r="AR37" s="958"/>
      <c r="AS37" s="958"/>
      <c r="AT37" s="958"/>
      <c r="AU37" s="958" t="s">
        <v>551</v>
      </c>
      <c r="AV37" s="958"/>
      <c r="AW37" s="958"/>
      <c r="AX37" s="958"/>
      <c r="AY37" s="958"/>
      <c r="AZ37" s="1028" t="s">
        <v>551</v>
      </c>
      <c r="BA37" s="1028"/>
      <c r="BB37" s="1028"/>
      <c r="BC37" s="1028"/>
      <c r="BD37" s="1028"/>
      <c r="BE37" s="959" t="s">
        <v>398</v>
      </c>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t="s">
        <v>399</v>
      </c>
      <c r="C38" s="1018"/>
      <c r="D38" s="1018"/>
      <c r="E38" s="1018"/>
      <c r="F38" s="1018"/>
      <c r="G38" s="1018"/>
      <c r="H38" s="1018"/>
      <c r="I38" s="1018"/>
      <c r="J38" s="1018"/>
      <c r="K38" s="1018"/>
      <c r="L38" s="1018"/>
      <c r="M38" s="1018"/>
      <c r="N38" s="1018"/>
      <c r="O38" s="1018"/>
      <c r="P38" s="1019"/>
      <c r="Q38" s="1025">
        <v>75</v>
      </c>
      <c r="R38" s="1026"/>
      <c r="S38" s="1026"/>
      <c r="T38" s="1026"/>
      <c r="U38" s="1026"/>
      <c r="V38" s="1026">
        <v>75</v>
      </c>
      <c r="W38" s="1026"/>
      <c r="X38" s="1026"/>
      <c r="Y38" s="1026"/>
      <c r="Z38" s="1026"/>
      <c r="AA38" s="1026" t="s">
        <v>551</v>
      </c>
      <c r="AB38" s="1026"/>
      <c r="AC38" s="1026"/>
      <c r="AD38" s="1026"/>
      <c r="AE38" s="1027"/>
      <c r="AF38" s="1022" t="s">
        <v>122</v>
      </c>
      <c r="AG38" s="1023"/>
      <c r="AH38" s="1023"/>
      <c r="AI38" s="1023"/>
      <c r="AJ38" s="1024"/>
      <c r="AK38" s="967">
        <v>43</v>
      </c>
      <c r="AL38" s="958"/>
      <c r="AM38" s="958"/>
      <c r="AN38" s="958"/>
      <c r="AO38" s="958"/>
      <c r="AP38" s="958" t="s">
        <v>551</v>
      </c>
      <c r="AQ38" s="958"/>
      <c r="AR38" s="958"/>
      <c r="AS38" s="958"/>
      <c r="AT38" s="958"/>
      <c r="AU38" s="958" t="s">
        <v>551</v>
      </c>
      <c r="AV38" s="958"/>
      <c r="AW38" s="958"/>
      <c r="AX38" s="958"/>
      <c r="AY38" s="958"/>
      <c r="AZ38" s="1028" t="s">
        <v>551</v>
      </c>
      <c r="BA38" s="1028"/>
      <c r="BB38" s="1028"/>
      <c r="BC38" s="1028"/>
      <c r="BD38" s="1028"/>
      <c r="BE38" s="959" t="s">
        <v>398</v>
      </c>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375</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6149</v>
      </c>
      <c r="AG63" s="946"/>
      <c r="AH63" s="946"/>
      <c r="AI63" s="946"/>
      <c r="AJ63" s="1009"/>
      <c r="AK63" s="1010"/>
      <c r="AL63" s="950"/>
      <c r="AM63" s="950"/>
      <c r="AN63" s="950"/>
      <c r="AO63" s="950"/>
      <c r="AP63" s="946">
        <v>14895</v>
      </c>
      <c r="AQ63" s="946"/>
      <c r="AR63" s="946"/>
      <c r="AS63" s="946"/>
      <c r="AT63" s="946"/>
      <c r="AU63" s="946">
        <v>9044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403</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404</v>
      </c>
      <c r="AV66" s="989"/>
      <c r="AW66" s="989"/>
      <c r="AX66" s="989"/>
      <c r="AY66" s="990"/>
      <c r="AZ66" s="988" t="s">
        <v>363</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552</v>
      </c>
      <c r="C68" s="973"/>
      <c r="D68" s="973"/>
      <c r="E68" s="973"/>
      <c r="F68" s="973"/>
      <c r="G68" s="973"/>
      <c r="H68" s="973"/>
      <c r="I68" s="973"/>
      <c r="J68" s="973"/>
      <c r="K68" s="973"/>
      <c r="L68" s="973"/>
      <c r="M68" s="973"/>
      <c r="N68" s="973"/>
      <c r="O68" s="973"/>
      <c r="P68" s="974"/>
      <c r="Q68" s="975">
        <v>24</v>
      </c>
      <c r="R68" s="969"/>
      <c r="S68" s="969"/>
      <c r="T68" s="969"/>
      <c r="U68" s="969"/>
      <c r="V68" s="969">
        <v>23</v>
      </c>
      <c r="W68" s="969"/>
      <c r="X68" s="969"/>
      <c r="Y68" s="969"/>
      <c r="Z68" s="969"/>
      <c r="AA68" s="969">
        <v>1</v>
      </c>
      <c r="AB68" s="969"/>
      <c r="AC68" s="969"/>
      <c r="AD68" s="969"/>
      <c r="AE68" s="969"/>
      <c r="AF68" s="969">
        <v>1</v>
      </c>
      <c r="AG68" s="969"/>
      <c r="AH68" s="969"/>
      <c r="AI68" s="969"/>
      <c r="AJ68" s="969"/>
      <c r="AK68" s="969" t="s">
        <v>569</v>
      </c>
      <c r="AL68" s="969"/>
      <c r="AM68" s="969"/>
      <c r="AN68" s="969"/>
      <c r="AO68" s="969"/>
      <c r="AP68" s="969" t="s">
        <v>569</v>
      </c>
      <c r="AQ68" s="969"/>
      <c r="AR68" s="969"/>
      <c r="AS68" s="969"/>
      <c r="AT68" s="969"/>
      <c r="AU68" s="969" t="s">
        <v>551</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553</v>
      </c>
      <c r="C69" s="962"/>
      <c r="D69" s="962"/>
      <c r="E69" s="962"/>
      <c r="F69" s="962"/>
      <c r="G69" s="962"/>
      <c r="H69" s="962"/>
      <c r="I69" s="962"/>
      <c r="J69" s="962"/>
      <c r="K69" s="962"/>
      <c r="L69" s="962"/>
      <c r="M69" s="962"/>
      <c r="N69" s="962"/>
      <c r="O69" s="962"/>
      <c r="P69" s="963"/>
      <c r="Q69" s="964">
        <v>1048</v>
      </c>
      <c r="R69" s="958"/>
      <c r="S69" s="958"/>
      <c r="T69" s="958"/>
      <c r="U69" s="958"/>
      <c r="V69" s="958">
        <v>1016</v>
      </c>
      <c r="W69" s="958"/>
      <c r="X69" s="958"/>
      <c r="Y69" s="958"/>
      <c r="Z69" s="958"/>
      <c r="AA69" s="958">
        <v>31</v>
      </c>
      <c r="AB69" s="958"/>
      <c r="AC69" s="958"/>
      <c r="AD69" s="958"/>
      <c r="AE69" s="958"/>
      <c r="AF69" s="958">
        <v>31</v>
      </c>
      <c r="AG69" s="958"/>
      <c r="AH69" s="958"/>
      <c r="AI69" s="958"/>
      <c r="AJ69" s="958"/>
      <c r="AK69" s="958" t="s">
        <v>569</v>
      </c>
      <c r="AL69" s="958"/>
      <c r="AM69" s="958"/>
      <c r="AN69" s="958"/>
      <c r="AO69" s="958"/>
      <c r="AP69" s="958" t="s">
        <v>569</v>
      </c>
      <c r="AQ69" s="958"/>
      <c r="AR69" s="958"/>
      <c r="AS69" s="958"/>
      <c r="AT69" s="958"/>
      <c r="AU69" s="958" t="s">
        <v>551</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573</v>
      </c>
      <c r="C70" s="962"/>
      <c r="D70" s="962"/>
      <c r="E70" s="962"/>
      <c r="F70" s="962"/>
      <c r="G70" s="962"/>
      <c r="H70" s="962"/>
      <c r="I70" s="962"/>
      <c r="J70" s="962"/>
      <c r="K70" s="962"/>
      <c r="L70" s="962"/>
      <c r="M70" s="962"/>
      <c r="N70" s="962"/>
      <c r="O70" s="962"/>
      <c r="P70" s="963"/>
      <c r="Q70" s="964">
        <v>105</v>
      </c>
      <c r="R70" s="958"/>
      <c r="S70" s="958"/>
      <c r="T70" s="958"/>
      <c r="U70" s="958"/>
      <c r="V70" s="958">
        <v>91</v>
      </c>
      <c r="W70" s="958"/>
      <c r="X70" s="958"/>
      <c r="Y70" s="958"/>
      <c r="Z70" s="958"/>
      <c r="AA70" s="958">
        <v>13</v>
      </c>
      <c r="AB70" s="958"/>
      <c r="AC70" s="958"/>
      <c r="AD70" s="958"/>
      <c r="AE70" s="958"/>
      <c r="AF70" s="958">
        <v>13</v>
      </c>
      <c r="AG70" s="958"/>
      <c r="AH70" s="958"/>
      <c r="AI70" s="958"/>
      <c r="AJ70" s="958"/>
      <c r="AK70" s="958" t="s">
        <v>569</v>
      </c>
      <c r="AL70" s="958"/>
      <c r="AM70" s="958"/>
      <c r="AN70" s="958"/>
      <c r="AO70" s="958"/>
      <c r="AP70" s="958" t="s">
        <v>569</v>
      </c>
      <c r="AQ70" s="958"/>
      <c r="AR70" s="958"/>
      <c r="AS70" s="958"/>
      <c r="AT70" s="958"/>
      <c r="AU70" s="958" t="s">
        <v>551</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554</v>
      </c>
      <c r="C71" s="962"/>
      <c r="D71" s="962"/>
      <c r="E71" s="962"/>
      <c r="F71" s="962"/>
      <c r="G71" s="962"/>
      <c r="H71" s="962"/>
      <c r="I71" s="962"/>
      <c r="J71" s="962"/>
      <c r="K71" s="962"/>
      <c r="L71" s="962"/>
      <c r="M71" s="962"/>
      <c r="N71" s="962"/>
      <c r="O71" s="962"/>
      <c r="P71" s="963"/>
      <c r="Q71" s="964">
        <v>186</v>
      </c>
      <c r="R71" s="958"/>
      <c r="S71" s="958"/>
      <c r="T71" s="958"/>
      <c r="U71" s="958"/>
      <c r="V71" s="958">
        <v>174</v>
      </c>
      <c r="W71" s="958"/>
      <c r="X71" s="958"/>
      <c r="Y71" s="958"/>
      <c r="Z71" s="958"/>
      <c r="AA71" s="958">
        <v>11</v>
      </c>
      <c r="AB71" s="958"/>
      <c r="AC71" s="958"/>
      <c r="AD71" s="958"/>
      <c r="AE71" s="958"/>
      <c r="AF71" s="958">
        <v>11</v>
      </c>
      <c r="AG71" s="958"/>
      <c r="AH71" s="958"/>
      <c r="AI71" s="958"/>
      <c r="AJ71" s="958"/>
      <c r="AK71" s="958" t="s">
        <v>570</v>
      </c>
      <c r="AL71" s="958"/>
      <c r="AM71" s="958"/>
      <c r="AN71" s="958"/>
      <c r="AO71" s="958"/>
      <c r="AP71" s="958" t="s">
        <v>569</v>
      </c>
      <c r="AQ71" s="958"/>
      <c r="AR71" s="958"/>
      <c r="AS71" s="958"/>
      <c r="AT71" s="958"/>
      <c r="AU71" s="958" t="s">
        <v>551</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555</v>
      </c>
      <c r="C72" s="962"/>
      <c r="D72" s="962"/>
      <c r="E72" s="962"/>
      <c r="F72" s="962"/>
      <c r="G72" s="962"/>
      <c r="H72" s="962"/>
      <c r="I72" s="962"/>
      <c r="J72" s="962"/>
      <c r="K72" s="962"/>
      <c r="L72" s="962"/>
      <c r="M72" s="962"/>
      <c r="N72" s="962"/>
      <c r="O72" s="962"/>
      <c r="P72" s="963"/>
      <c r="Q72" s="964">
        <v>633</v>
      </c>
      <c r="R72" s="958"/>
      <c r="S72" s="958"/>
      <c r="T72" s="958"/>
      <c r="U72" s="958"/>
      <c r="V72" s="958">
        <v>611</v>
      </c>
      <c r="W72" s="958"/>
      <c r="X72" s="958"/>
      <c r="Y72" s="958"/>
      <c r="Z72" s="958"/>
      <c r="AA72" s="958">
        <v>22</v>
      </c>
      <c r="AB72" s="958"/>
      <c r="AC72" s="958"/>
      <c r="AD72" s="958"/>
      <c r="AE72" s="958"/>
      <c r="AF72" s="958">
        <v>22</v>
      </c>
      <c r="AG72" s="958"/>
      <c r="AH72" s="958"/>
      <c r="AI72" s="958"/>
      <c r="AJ72" s="958"/>
      <c r="AK72" s="958" t="s">
        <v>571</v>
      </c>
      <c r="AL72" s="958"/>
      <c r="AM72" s="958"/>
      <c r="AN72" s="958"/>
      <c r="AO72" s="958"/>
      <c r="AP72" s="958">
        <v>85</v>
      </c>
      <c r="AQ72" s="958"/>
      <c r="AR72" s="958"/>
      <c r="AS72" s="958"/>
      <c r="AT72" s="958"/>
      <c r="AU72" s="958">
        <v>67</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556</v>
      </c>
      <c r="C73" s="962"/>
      <c r="D73" s="962"/>
      <c r="E73" s="962"/>
      <c r="F73" s="962"/>
      <c r="G73" s="962"/>
      <c r="H73" s="962"/>
      <c r="I73" s="962"/>
      <c r="J73" s="962"/>
      <c r="K73" s="962"/>
      <c r="L73" s="962"/>
      <c r="M73" s="962"/>
      <c r="N73" s="962"/>
      <c r="O73" s="962"/>
      <c r="P73" s="963"/>
      <c r="Q73" s="964">
        <v>5</v>
      </c>
      <c r="R73" s="958"/>
      <c r="S73" s="958"/>
      <c r="T73" s="958"/>
      <c r="U73" s="958"/>
      <c r="V73" s="958">
        <v>5</v>
      </c>
      <c r="W73" s="958"/>
      <c r="X73" s="958"/>
      <c r="Y73" s="958"/>
      <c r="Z73" s="958"/>
      <c r="AA73" s="958">
        <v>0</v>
      </c>
      <c r="AB73" s="958"/>
      <c r="AC73" s="958"/>
      <c r="AD73" s="958"/>
      <c r="AE73" s="958"/>
      <c r="AF73" s="958">
        <v>0</v>
      </c>
      <c r="AG73" s="958"/>
      <c r="AH73" s="958"/>
      <c r="AI73" s="958"/>
      <c r="AJ73" s="958"/>
      <c r="AK73" s="958" t="s">
        <v>569</v>
      </c>
      <c r="AL73" s="958"/>
      <c r="AM73" s="958"/>
      <c r="AN73" s="958"/>
      <c r="AO73" s="958"/>
      <c r="AP73" s="958" t="s">
        <v>569</v>
      </c>
      <c r="AQ73" s="958"/>
      <c r="AR73" s="958"/>
      <c r="AS73" s="958"/>
      <c r="AT73" s="958"/>
      <c r="AU73" s="958" t="s">
        <v>551</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557</v>
      </c>
      <c r="C74" s="962"/>
      <c r="D74" s="962"/>
      <c r="E74" s="962"/>
      <c r="F74" s="962"/>
      <c r="G74" s="962"/>
      <c r="H74" s="962"/>
      <c r="I74" s="962"/>
      <c r="J74" s="962"/>
      <c r="K74" s="962"/>
      <c r="L74" s="962"/>
      <c r="M74" s="962"/>
      <c r="N74" s="962"/>
      <c r="O74" s="962"/>
      <c r="P74" s="963"/>
      <c r="Q74" s="964">
        <v>1</v>
      </c>
      <c r="R74" s="958"/>
      <c r="S74" s="958"/>
      <c r="T74" s="958"/>
      <c r="U74" s="958"/>
      <c r="V74" s="958">
        <v>0</v>
      </c>
      <c r="W74" s="958"/>
      <c r="X74" s="958"/>
      <c r="Y74" s="958"/>
      <c r="Z74" s="958"/>
      <c r="AA74" s="958">
        <v>1</v>
      </c>
      <c r="AB74" s="958"/>
      <c r="AC74" s="958"/>
      <c r="AD74" s="958"/>
      <c r="AE74" s="958"/>
      <c r="AF74" s="958">
        <v>1</v>
      </c>
      <c r="AG74" s="958"/>
      <c r="AH74" s="958"/>
      <c r="AI74" s="958"/>
      <c r="AJ74" s="958"/>
      <c r="AK74" s="958" t="s">
        <v>572</v>
      </c>
      <c r="AL74" s="958"/>
      <c r="AM74" s="958"/>
      <c r="AN74" s="958"/>
      <c r="AO74" s="958"/>
      <c r="AP74" s="958" t="s">
        <v>569</v>
      </c>
      <c r="AQ74" s="958"/>
      <c r="AR74" s="958"/>
      <c r="AS74" s="958"/>
      <c r="AT74" s="958"/>
      <c r="AU74" s="958" t="s">
        <v>551</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558</v>
      </c>
      <c r="C75" s="962"/>
      <c r="D75" s="962"/>
      <c r="E75" s="962"/>
      <c r="F75" s="962"/>
      <c r="G75" s="962"/>
      <c r="H75" s="962"/>
      <c r="I75" s="962"/>
      <c r="J75" s="962"/>
      <c r="K75" s="962"/>
      <c r="L75" s="962"/>
      <c r="M75" s="962"/>
      <c r="N75" s="962"/>
      <c r="O75" s="962"/>
      <c r="P75" s="963"/>
      <c r="Q75" s="965">
        <v>72</v>
      </c>
      <c r="R75" s="966"/>
      <c r="S75" s="966"/>
      <c r="T75" s="966"/>
      <c r="U75" s="967"/>
      <c r="V75" s="968">
        <v>59</v>
      </c>
      <c r="W75" s="966"/>
      <c r="X75" s="966"/>
      <c r="Y75" s="966"/>
      <c r="Z75" s="967"/>
      <c r="AA75" s="968">
        <v>13</v>
      </c>
      <c r="AB75" s="966"/>
      <c r="AC75" s="966"/>
      <c r="AD75" s="966"/>
      <c r="AE75" s="967"/>
      <c r="AF75" s="968">
        <v>13</v>
      </c>
      <c r="AG75" s="966"/>
      <c r="AH75" s="966"/>
      <c r="AI75" s="966"/>
      <c r="AJ75" s="967"/>
      <c r="AK75" s="968" t="s">
        <v>569</v>
      </c>
      <c r="AL75" s="966"/>
      <c r="AM75" s="966"/>
      <c r="AN75" s="966"/>
      <c r="AO75" s="967"/>
      <c r="AP75" s="968" t="s">
        <v>569</v>
      </c>
      <c r="AQ75" s="966"/>
      <c r="AR75" s="966"/>
      <c r="AS75" s="966"/>
      <c r="AT75" s="967"/>
      <c r="AU75" s="968" t="s">
        <v>551</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t="s">
        <v>559</v>
      </c>
      <c r="C76" s="962"/>
      <c r="D76" s="962"/>
      <c r="E76" s="962"/>
      <c r="F76" s="962"/>
      <c r="G76" s="962"/>
      <c r="H76" s="962"/>
      <c r="I76" s="962"/>
      <c r="J76" s="962"/>
      <c r="K76" s="962"/>
      <c r="L76" s="962"/>
      <c r="M76" s="962"/>
      <c r="N76" s="962"/>
      <c r="O76" s="962"/>
      <c r="P76" s="963"/>
      <c r="Q76" s="965">
        <v>152</v>
      </c>
      <c r="R76" s="966"/>
      <c r="S76" s="966"/>
      <c r="T76" s="966"/>
      <c r="U76" s="967"/>
      <c r="V76" s="968">
        <v>97</v>
      </c>
      <c r="W76" s="966"/>
      <c r="X76" s="966"/>
      <c r="Y76" s="966"/>
      <c r="Z76" s="967"/>
      <c r="AA76" s="968">
        <v>55</v>
      </c>
      <c r="AB76" s="966"/>
      <c r="AC76" s="966"/>
      <c r="AD76" s="966"/>
      <c r="AE76" s="967"/>
      <c r="AF76" s="968">
        <v>55</v>
      </c>
      <c r="AG76" s="966"/>
      <c r="AH76" s="966"/>
      <c r="AI76" s="966"/>
      <c r="AJ76" s="967"/>
      <c r="AK76" s="968" t="s">
        <v>569</v>
      </c>
      <c r="AL76" s="966"/>
      <c r="AM76" s="966"/>
      <c r="AN76" s="966"/>
      <c r="AO76" s="967"/>
      <c r="AP76" s="968" t="s">
        <v>569</v>
      </c>
      <c r="AQ76" s="966"/>
      <c r="AR76" s="966"/>
      <c r="AS76" s="966"/>
      <c r="AT76" s="967"/>
      <c r="AU76" s="968" t="s">
        <v>563</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t="s">
        <v>560</v>
      </c>
      <c r="C77" s="962"/>
      <c r="D77" s="962"/>
      <c r="E77" s="962"/>
      <c r="F77" s="962"/>
      <c r="G77" s="962"/>
      <c r="H77" s="962"/>
      <c r="I77" s="962"/>
      <c r="J77" s="962"/>
      <c r="K77" s="962"/>
      <c r="L77" s="962"/>
      <c r="M77" s="962"/>
      <c r="N77" s="962"/>
      <c r="O77" s="962"/>
      <c r="P77" s="963"/>
      <c r="Q77" s="965">
        <v>88</v>
      </c>
      <c r="R77" s="966"/>
      <c r="S77" s="966"/>
      <c r="T77" s="966"/>
      <c r="U77" s="967"/>
      <c r="V77" s="968">
        <v>69</v>
      </c>
      <c r="W77" s="966"/>
      <c r="X77" s="966"/>
      <c r="Y77" s="966"/>
      <c r="Z77" s="967"/>
      <c r="AA77" s="968">
        <v>19</v>
      </c>
      <c r="AB77" s="966"/>
      <c r="AC77" s="966"/>
      <c r="AD77" s="966"/>
      <c r="AE77" s="967"/>
      <c r="AF77" s="968">
        <v>19</v>
      </c>
      <c r="AG77" s="966"/>
      <c r="AH77" s="966"/>
      <c r="AI77" s="966"/>
      <c r="AJ77" s="967"/>
      <c r="AK77" s="968" t="s">
        <v>569</v>
      </c>
      <c r="AL77" s="966"/>
      <c r="AM77" s="966"/>
      <c r="AN77" s="966"/>
      <c r="AO77" s="967"/>
      <c r="AP77" s="968" t="s">
        <v>569</v>
      </c>
      <c r="AQ77" s="966"/>
      <c r="AR77" s="966"/>
      <c r="AS77" s="966"/>
      <c r="AT77" s="967"/>
      <c r="AU77" s="968" t="s">
        <v>551</v>
      </c>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t="s">
        <v>561</v>
      </c>
      <c r="C78" s="962"/>
      <c r="D78" s="962"/>
      <c r="E78" s="962"/>
      <c r="F78" s="962"/>
      <c r="G78" s="962"/>
      <c r="H78" s="962"/>
      <c r="I78" s="962"/>
      <c r="J78" s="962"/>
      <c r="K78" s="962"/>
      <c r="L78" s="962"/>
      <c r="M78" s="962"/>
      <c r="N78" s="962"/>
      <c r="O78" s="962"/>
      <c r="P78" s="963"/>
      <c r="Q78" s="964">
        <v>230159</v>
      </c>
      <c r="R78" s="958"/>
      <c r="S78" s="958"/>
      <c r="T78" s="958"/>
      <c r="U78" s="958"/>
      <c r="V78" s="958">
        <v>223900</v>
      </c>
      <c r="W78" s="958"/>
      <c r="X78" s="958"/>
      <c r="Y78" s="958"/>
      <c r="Z78" s="958"/>
      <c r="AA78" s="958">
        <v>6259</v>
      </c>
      <c r="AB78" s="958"/>
      <c r="AC78" s="958"/>
      <c r="AD78" s="958"/>
      <c r="AE78" s="958"/>
      <c r="AF78" s="958">
        <v>6259</v>
      </c>
      <c r="AG78" s="958"/>
      <c r="AH78" s="958"/>
      <c r="AI78" s="958"/>
      <c r="AJ78" s="958"/>
      <c r="AK78" s="958" t="s">
        <v>569</v>
      </c>
      <c r="AL78" s="958"/>
      <c r="AM78" s="958"/>
      <c r="AN78" s="958"/>
      <c r="AO78" s="958"/>
      <c r="AP78" s="958" t="s">
        <v>569</v>
      </c>
      <c r="AQ78" s="958"/>
      <c r="AR78" s="958"/>
      <c r="AS78" s="958"/>
      <c r="AT78" s="958"/>
      <c r="AU78" s="958" t="s">
        <v>551</v>
      </c>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t="s">
        <v>562</v>
      </c>
      <c r="C79" s="962"/>
      <c r="D79" s="962"/>
      <c r="E79" s="962"/>
      <c r="F79" s="962"/>
      <c r="G79" s="962"/>
      <c r="H79" s="962"/>
      <c r="I79" s="962"/>
      <c r="J79" s="962"/>
      <c r="K79" s="962"/>
      <c r="L79" s="962"/>
      <c r="M79" s="962"/>
      <c r="N79" s="962"/>
      <c r="O79" s="962"/>
      <c r="P79" s="963"/>
      <c r="Q79" s="964">
        <v>1067</v>
      </c>
      <c r="R79" s="958"/>
      <c r="S79" s="958"/>
      <c r="T79" s="958"/>
      <c r="U79" s="958"/>
      <c r="V79" s="958">
        <v>916</v>
      </c>
      <c r="W79" s="958"/>
      <c r="X79" s="958"/>
      <c r="Y79" s="958"/>
      <c r="Z79" s="958"/>
      <c r="AA79" s="958">
        <v>150</v>
      </c>
      <c r="AB79" s="958"/>
      <c r="AC79" s="958"/>
      <c r="AD79" s="958"/>
      <c r="AE79" s="958"/>
      <c r="AF79" s="958">
        <v>1811</v>
      </c>
      <c r="AG79" s="958"/>
      <c r="AH79" s="958"/>
      <c r="AI79" s="958"/>
      <c r="AJ79" s="958"/>
      <c r="AK79" s="958">
        <v>136</v>
      </c>
      <c r="AL79" s="958"/>
      <c r="AM79" s="958"/>
      <c r="AN79" s="958"/>
      <c r="AO79" s="958"/>
      <c r="AP79" s="958">
        <v>1034</v>
      </c>
      <c r="AQ79" s="958"/>
      <c r="AR79" s="958"/>
      <c r="AS79" s="958"/>
      <c r="AT79" s="958"/>
      <c r="AU79" s="958">
        <v>288</v>
      </c>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375</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8236</v>
      </c>
      <c r="AG88" s="946"/>
      <c r="AH88" s="946"/>
      <c r="AI88" s="946"/>
      <c r="AJ88" s="946"/>
      <c r="AK88" s="950"/>
      <c r="AL88" s="950"/>
      <c r="AM88" s="950"/>
      <c r="AN88" s="950"/>
      <c r="AO88" s="950"/>
      <c r="AP88" s="946">
        <v>1119</v>
      </c>
      <c r="AQ88" s="946"/>
      <c r="AR88" s="946"/>
      <c r="AS88" s="946"/>
      <c r="AT88" s="946"/>
      <c r="AU88" s="946">
        <v>355</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375</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24" customFormat="1" ht="26.25" customHeight="1" x14ac:dyDescent="0.15">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2332621</v>
      </c>
      <c r="AB110" s="876"/>
      <c r="AC110" s="876"/>
      <c r="AD110" s="876"/>
      <c r="AE110" s="877"/>
      <c r="AF110" s="878">
        <v>2490027</v>
      </c>
      <c r="AG110" s="876"/>
      <c r="AH110" s="876"/>
      <c r="AI110" s="876"/>
      <c r="AJ110" s="877"/>
      <c r="AK110" s="878">
        <v>2596129</v>
      </c>
      <c r="AL110" s="876"/>
      <c r="AM110" s="876"/>
      <c r="AN110" s="876"/>
      <c r="AO110" s="877"/>
      <c r="AP110" s="879">
        <v>27.7</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24898165</v>
      </c>
      <c r="BR110" s="829"/>
      <c r="BS110" s="829"/>
      <c r="BT110" s="829"/>
      <c r="BU110" s="829"/>
      <c r="BV110" s="829">
        <v>24227859</v>
      </c>
      <c r="BW110" s="829"/>
      <c r="BX110" s="829"/>
      <c r="BY110" s="829"/>
      <c r="BZ110" s="829"/>
      <c r="CA110" s="829">
        <v>22928242</v>
      </c>
      <c r="CB110" s="829"/>
      <c r="CC110" s="829"/>
      <c r="CD110" s="829"/>
      <c r="CE110" s="829"/>
      <c r="CF110" s="853">
        <v>244.8</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v>71979</v>
      </c>
      <c r="BR111" s="804"/>
      <c r="BS111" s="804"/>
      <c r="BT111" s="804"/>
      <c r="BU111" s="804"/>
      <c r="BV111" s="804">
        <v>42242</v>
      </c>
      <c r="BW111" s="804"/>
      <c r="BX111" s="804"/>
      <c r="BY111" s="804"/>
      <c r="BZ111" s="804"/>
      <c r="CA111" s="804">
        <v>21212</v>
      </c>
      <c r="CB111" s="804"/>
      <c r="CC111" s="804"/>
      <c r="CD111" s="804"/>
      <c r="CE111" s="804"/>
      <c r="CF111" s="862">
        <v>0.2</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10347892</v>
      </c>
      <c r="BR112" s="804"/>
      <c r="BS112" s="804"/>
      <c r="BT112" s="804"/>
      <c r="BU112" s="804"/>
      <c r="BV112" s="804">
        <v>9721704</v>
      </c>
      <c r="BW112" s="804"/>
      <c r="BX112" s="804"/>
      <c r="BY112" s="804"/>
      <c r="BZ112" s="804"/>
      <c r="CA112" s="804">
        <v>9044431</v>
      </c>
      <c r="CB112" s="804"/>
      <c r="CC112" s="804"/>
      <c r="CD112" s="804"/>
      <c r="CE112" s="804"/>
      <c r="CF112" s="862">
        <v>96.6</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1137535</v>
      </c>
      <c r="AB113" s="906"/>
      <c r="AC113" s="906"/>
      <c r="AD113" s="906"/>
      <c r="AE113" s="907"/>
      <c r="AF113" s="908">
        <v>1126314</v>
      </c>
      <c r="AG113" s="906"/>
      <c r="AH113" s="906"/>
      <c r="AI113" s="906"/>
      <c r="AJ113" s="907"/>
      <c r="AK113" s="908">
        <v>1101591</v>
      </c>
      <c r="AL113" s="906"/>
      <c r="AM113" s="906"/>
      <c r="AN113" s="906"/>
      <c r="AO113" s="907"/>
      <c r="AP113" s="909">
        <v>11.8</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v>392974</v>
      </c>
      <c r="BR113" s="804"/>
      <c r="BS113" s="804"/>
      <c r="BT113" s="804"/>
      <c r="BU113" s="804"/>
      <c r="BV113" s="804">
        <v>331637</v>
      </c>
      <c r="BW113" s="804"/>
      <c r="BX113" s="804"/>
      <c r="BY113" s="804"/>
      <c r="BZ113" s="804"/>
      <c r="CA113" s="804">
        <v>355198</v>
      </c>
      <c r="CB113" s="804"/>
      <c r="CC113" s="804"/>
      <c r="CD113" s="804"/>
      <c r="CE113" s="804"/>
      <c r="CF113" s="862">
        <v>3.8</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26051</v>
      </c>
      <c r="AB114" s="767"/>
      <c r="AC114" s="767"/>
      <c r="AD114" s="767"/>
      <c r="AE114" s="768"/>
      <c r="AF114" s="769">
        <v>43680</v>
      </c>
      <c r="AG114" s="767"/>
      <c r="AH114" s="767"/>
      <c r="AI114" s="767"/>
      <c r="AJ114" s="768"/>
      <c r="AK114" s="769">
        <v>43703</v>
      </c>
      <c r="AL114" s="767"/>
      <c r="AM114" s="767"/>
      <c r="AN114" s="767"/>
      <c r="AO114" s="768"/>
      <c r="AP114" s="811">
        <v>0.5</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2281867</v>
      </c>
      <c r="BR114" s="804"/>
      <c r="BS114" s="804"/>
      <c r="BT114" s="804"/>
      <c r="BU114" s="804"/>
      <c r="BV114" s="804">
        <v>2327687</v>
      </c>
      <c r="BW114" s="804"/>
      <c r="BX114" s="804"/>
      <c r="BY114" s="804"/>
      <c r="BZ114" s="804"/>
      <c r="CA114" s="804">
        <v>2421892</v>
      </c>
      <c r="CB114" s="804"/>
      <c r="CC114" s="804"/>
      <c r="CD114" s="804"/>
      <c r="CE114" s="804"/>
      <c r="CF114" s="862">
        <v>25.9</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37121</v>
      </c>
      <c r="AB115" s="906"/>
      <c r="AC115" s="906"/>
      <c r="AD115" s="906"/>
      <c r="AE115" s="907"/>
      <c r="AF115" s="908">
        <v>33992</v>
      </c>
      <c r="AG115" s="906"/>
      <c r="AH115" s="906"/>
      <c r="AI115" s="906"/>
      <c r="AJ115" s="907"/>
      <c r="AK115" s="908">
        <v>23922</v>
      </c>
      <c r="AL115" s="906"/>
      <c r="AM115" s="906"/>
      <c r="AN115" s="906"/>
      <c r="AO115" s="907"/>
      <c r="AP115" s="909">
        <v>0.3</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v>17730</v>
      </c>
      <c r="BR115" s="804"/>
      <c r="BS115" s="804"/>
      <c r="BT115" s="804"/>
      <c r="BU115" s="804"/>
      <c r="BV115" s="804">
        <v>9627</v>
      </c>
      <c r="BW115" s="804"/>
      <c r="BX115" s="804"/>
      <c r="BY115" s="804"/>
      <c r="BZ115" s="804"/>
      <c r="CA115" s="804" t="s">
        <v>122</v>
      </c>
      <c r="CB115" s="804"/>
      <c r="CC115" s="804"/>
      <c r="CD115" s="804"/>
      <c r="CE115" s="804"/>
      <c r="CF115" s="862" t="s">
        <v>122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193</v>
      </c>
      <c r="AB116" s="767"/>
      <c r="AC116" s="767"/>
      <c r="AD116" s="767"/>
      <c r="AE116" s="768"/>
      <c r="AF116" s="769">
        <v>61</v>
      </c>
      <c r="AG116" s="767"/>
      <c r="AH116" s="767"/>
      <c r="AI116" s="767"/>
      <c r="AJ116" s="768"/>
      <c r="AK116" s="769">
        <v>40</v>
      </c>
      <c r="AL116" s="767"/>
      <c r="AM116" s="767"/>
      <c r="AN116" s="767"/>
      <c r="AO116" s="768"/>
      <c r="AP116" s="811">
        <v>0</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3533521</v>
      </c>
      <c r="AB117" s="890"/>
      <c r="AC117" s="890"/>
      <c r="AD117" s="890"/>
      <c r="AE117" s="891"/>
      <c r="AF117" s="892">
        <v>3694074</v>
      </c>
      <c r="AG117" s="890"/>
      <c r="AH117" s="890"/>
      <c r="AI117" s="890"/>
      <c r="AJ117" s="891"/>
      <c r="AK117" s="892">
        <v>3765385</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446</v>
      </c>
      <c r="BP119" s="865"/>
      <c r="BQ119" s="866">
        <v>38010607</v>
      </c>
      <c r="BR119" s="832"/>
      <c r="BS119" s="832"/>
      <c r="BT119" s="832"/>
      <c r="BU119" s="832"/>
      <c r="BV119" s="832">
        <v>36660756</v>
      </c>
      <c r="BW119" s="832"/>
      <c r="BX119" s="832"/>
      <c r="BY119" s="832"/>
      <c r="BZ119" s="832"/>
      <c r="CA119" s="832">
        <v>34770975</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71979</v>
      </c>
      <c r="DH119" s="751"/>
      <c r="DI119" s="751"/>
      <c r="DJ119" s="751"/>
      <c r="DK119" s="752"/>
      <c r="DL119" s="753">
        <v>42242</v>
      </c>
      <c r="DM119" s="751"/>
      <c r="DN119" s="751"/>
      <c r="DO119" s="751"/>
      <c r="DP119" s="752"/>
      <c r="DQ119" s="753">
        <v>21212</v>
      </c>
      <c r="DR119" s="751"/>
      <c r="DS119" s="751"/>
      <c r="DT119" s="751"/>
      <c r="DU119" s="752"/>
      <c r="DV119" s="835">
        <v>0.2</v>
      </c>
      <c r="DW119" s="836"/>
      <c r="DX119" s="836"/>
      <c r="DY119" s="836"/>
      <c r="DZ119" s="837"/>
    </row>
    <row r="120" spans="1:130" s="224" customFormat="1" ht="26.25" customHeight="1" x14ac:dyDescent="0.15">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5553817</v>
      </c>
      <c r="BR120" s="829"/>
      <c r="BS120" s="829"/>
      <c r="BT120" s="829"/>
      <c r="BU120" s="829"/>
      <c r="BV120" s="829">
        <v>6164277</v>
      </c>
      <c r="BW120" s="829"/>
      <c r="BX120" s="829"/>
      <c r="BY120" s="829"/>
      <c r="BZ120" s="829"/>
      <c r="CA120" s="829">
        <v>6494713</v>
      </c>
      <c r="CB120" s="829"/>
      <c r="CC120" s="829"/>
      <c r="CD120" s="829"/>
      <c r="CE120" s="829"/>
      <c r="CF120" s="853">
        <v>69.3</v>
      </c>
      <c r="CG120" s="854"/>
      <c r="CH120" s="854"/>
      <c r="CI120" s="854"/>
      <c r="CJ120" s="854"/>
      <c r="CK120" s="855" t="s">
        <v>450</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5908212</v>
      </c>
      <c r="DH120" s="829"/>
      <c r="DI120" s="829"/>
      <c r="DJ120" s="829"/>
      <c r="DK120" s="829"/>
      <c r="DL120" s="829">
        <v>5299826</v>
      </c>
      <c r="DM120" s="829"/>
      <c r="DN120" s="829"/>
      <c r="DO120" s="829"/>
      <c r="DP120" s="829"/>
      <c r="DQ120" s="829">
        <v>4680070</v>
      </c>
      <c r="DR120" s="829"/>
      <c r="DS120" s="829"/>
      <c r="DT120" s="829"/>
      <c r="DU120" s="829"/>
      <c r="DV120" s="830">
        <v>50</v>
      </c>
      <c r="DW120" s="830"/>
      <c r="DX120" s="830"/>
      <c r="DY120" s="830"/>
      <c r="DZ120" s="831"/>
    </row>
    <row r="121" spans="1:130" s="224" customFormat="1" ht="26.25" customHeight="1" x14ac:dyDescent="0.15">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903131</v>
      </c>
      <c r="BR121" s="804"/>
      <c r="BS121" s="804"/>
      <c r="BT121" s="804"/>
      <c r="BU121" s="804"/>
      <c r="BV121" s="804">
        <v>912326</v>
      </c>
      <c r="BW121" s="804"/>
      <c r="BX121" s="804"/>
      <c r="BY121" s="804"/>
      <c r="BZ121" s="804"/>
      <c r="CA121" s="804">
        <v>960873</v>
      </c>
      <c r="CB121" s="804"/>
      <c r="CC121" s="804"/>
      <c r="CD121" s="804"/>
      <c r="CE121" s="804"/>
      <c r="CF121" s="862">
        <v>10.3</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3859487</v>
      </c>
      <c r="DH121" s="804"/>
      <c r="DI121" s="804"/>
      <c r="DJ121" s="804"/>
      <c r="DK121" s="804"/>
      <c r="DL121" s="804">
        <v>3835683</v>
      </c>
      <c r="DM121" s="804"/>
      <c r="DN121" s="804"/>
      <c r="DO121" s="804"/>
      <c r="DP121" s="804"/>
      <c r="DQ121" s="804">
        <v>3602262</v>
      </c>
      <c r="DR121" s="804"/>
      <c r="DS121" s="804"/>
      <c r="DT121" s="804"/>
      <c r="DU121" s="804"/>
      <c r="DV121" s="781">
        <v>38.5</v>
      </c>
      <c r="DW121" s="781"/>
      <c r="DX121" s="781"/>
      <c r="DY121" s="781"/>
      <c r="DZ121" s="782"/>
    </row>
    <row r="122" spans="1:130" s="224" customFormat="1" ht="26.25" customHeight="1" x14ac:dyDescent="0.15">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25528965</v>
      </c>
      <c r="BR122" s="832"/>
      <c r="BS122" s="832"/>
      <c r="BT122" s="832"/>
      <c r="BU122" s="832"/>
      <c r="BV122" s="832">
        <v>25046157</v>
      </c>
      <c r="BW122" s="832"/>
      <c r="BX122" s="832"/>
      <c r="BY122" s="832"/>
      <c r="BZ122" s="832"/>
      <c r="CA122" s="832">
        <v>24205010</v>
      </c>
      <c r="CB122" s="832"/>
      <c r="CC122" s="832"/>
      <c r="CD122" s="832"/>
      <c r="CE122" s="832"/>
      <c r="CF122" s="833">
        <v>258.39999999999998</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v>556110</v>
      </c>
      <c r="DH122" s="804"/>
      <c r="DI122" s="804"/>
      <c r="DJ122" s="804"/>
      <c r="DK122" s="804"/>
      <c r="DL122" s="804">
        <v>558895</v>
      </c>
      <c r="DM122" s="804"/>
      <c r="DN122" s="804"/>
      <c r="DO122" s="804"/>
      <c r="DP122" s="804"/>
      <c r="DQ122" s="804">
        <v>727743</v>
      </c>
      <c r="DR122" s="804"/>
      <c r="DS122" s="804"/>
      <c r="DT122" s="804"/>
      <c r="DU122" s="804"/>
      <c r="DV122" s="781">
        <v>7.8</v>
      </c>
      <c r="DW122" s="781"/>
      <c r="DX122" s="781"/>
      <c r="DY122" s="781"/>
      <c r="DZ122" s="782"/>
    </row>
    <row r="123" spans="1:130" s="224" customFormat="1" ht="26.25" customHeight="1" x14ac:dyDescent="0.15">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454</v>
      </c>
      <c r="BP123" s="865"/>
      <c r="BQ123" s="819">
        <v>31985913</v>
      </c>
      <c r="BR123" s="820"/>
      <c r="BS123" s="820"/>
      <c r="BT123" s="820"/>
      <c r="BU123" s="820"/>
      <c r="BV123" s="820">
        <v>32122760</v>
      </c>
      <c r="BW123" s="820"/>
      <c r="BX123" s="820"/>
      <c r="BY123" s="820"/>
      <c r="BZ123" s="820"/>
      <c r="CA123" s="820">
        <v>31660596</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v>24083</v>
      </c>
      <c r="DH123" s="767"/>
      <c r="DI123" s="767"/>
      <c r="DJ123" s="767"/>
      <c r="DK123" s="768"/>
      <c r="DL123" s="769">
        <v>27300</v>
      </c>
      <c r="DM123" s="767"/>
      <c r="DN123" s="767"/>
      <c r="DO123" s="767"/>
      <c r="DP123" s="768"/>
      <c r="DQ123" s="769">
        <v>34356</v>
      </c>
      <c r="DR123" s="767"/>
      <c r="DS123" s="767"/>
      <c r="DT123" s="767"/>
      <c r="DU123" s="768"/>
      <c r="DV123" s="811">
        <v>0.4</v>
      </c>
      <c r="DW123" s="812"/>
      <c r="DX123" s="812"/>
      <c r="DY123" s="812"/>
      <c r="DZ123" s="813"/>
    </row>
    <row r="124" spans="1:130" s="224" customFormat="1" ht="26.25" customHeight="1" thickBot="1" x14ac:dyDescent="0.2">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62.2</v>
      </c>
      <c r="BR124" s="818"/>
      <c r="BS124" s="818"/>
      <c r="BT124" s="818"/>
      <c r="BU124" s="818"/>
      <c r="BV124" s="818">
        <v>48.8</v>
      </c>
      <c r="BW124" s="818"/>
      <c r="BX124" s="818"/>
      <c r="BY124" s="818"/>
      <c r="BZ124" s="818"/>
      <c r="CA124" s="818">
        <v>33.200000000000003</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33185</v>
      </c>
      <c r="AB126" s="767"/>
      <c r="AC126" s="767"/>
      <c r="AD126" s="767"/>
      <c r="AE126" s="768"/>
      <c r="AF126" s="769">
        <v>31036</v>
      </c>
      <c r="AG126" s="767"/>
      <c r="AH126" s="767"/>
      <c r="AI126" s="767"/>
      <c r="AJ126" s="768"/>
      <c r="AK126" s="769">
        <v>21790</v>
      </c>
      <c r="AL126" s="767"/>
      <c r="AM126" s="767"/>
      <c r="AN126" s="767"/>
      <c r="AO126" s="768"/>
      <c r="AP126" s="811">
        <v>0.2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3936</v>
      </c>
      <c r="AB127" s="767"/>
      <c r="AC127" s="767"/>
      <c r="AD127" s="767"/>
      <c r="AE127" s="768"/>
      <c r="AF127" s="769">
        <v>2956</v>
      </c>
      <c r="AG127" s="767"/>
      <c r="AH127" s="767"/>
      <c r="AI127" s="767"/>
      <c r="AJ127" s="768"/>
      <c r="AK127" s="769">
        <v>2132</v>
      </c>
      <c r="AL127" s="767"/>
      <c r="AM127" s="767"/>
      <c r="AN127" s="767"/>
      <c r="AO127" s="768"/>
      <c r="AP127" s="811">
        <v>0</v>
      </c>
      <c r="AQ127" s="812"/>
      <c r="AR127" s="812"/>
      <c r="AS127" s="812"/>
      <c r="AT127" s="813"/>
      <c r="AU127" s="226"/>
      <c r="AV127" s="226"/>
      <c r="AW127" s="226"/>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241490</v>
      </c>
      <c r="AB128" s="788"/>
      <c r="AC128" s="788"/>
      <c r="AD128" s="788"/>
      <c r="AE128" s="789"/>
      <c r="AF128" s="790">
        <v>350107</v>
      </c>
      <c r="AG128" s="788"/>
      <c r="AH128" s="788"/>
      <c r="AI128" s="788"/>
      <c r="AJ128" s="789"/>
      <c r="AK128" s="790">
        <v>236789</v>
      </c>
      <c r="AL128" s="788"/>
      <c r="AM128" s="788"/>
      <c r="AN128" s="788"/>
      <c r="AO128" s="789"/>
      <c r="AP128" s="791"/>
      <c r="AQ128" s="792"/>
      <c r="AR128" s="792"/>
      <c r="AS128" s="792"/>
      <c r="AT128" s="793"/>
      <c r="AU128" s="226"/>
      <c r="AV128" s="226"/>
      <c r="AW128" s="226"/>
      <c r="AX128" s="794" t="s">
        <v>468</v>
      </c>
      <c r="AY128" s="795"/>
      <c r="AZ128" s="795"/>
      <c r="BA128" s="795"/>
      <c r="BB128" s="795"/>
      <c r="BC128" s="795"/>
      <c r="BD128" s="795"/>
      <c r="BE128" s="796"/>
      <c r="BF128" s="773" t="s">
        <v>122</v>
      </c>
      <c r="BG128" s="774"/>
      <c r="BH128" s="774"/>
      <c r="BI128" s="774"/>
      <c r="BJ128" s="774"/>
      <c r="BK128" s="774"/>
      <c r="BL128" s="797"/>
      <c r="BM128" s="773">
        <v>13.07</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v>17730</v>
      </c>
      <c r="DH128" s="778"/>
      <c r="DI128" s="778"/>
      <c r="DJ128" s="778"/>
      <c r="DK128" s="778"/>
      <c r="DL128" s="778">
        <v>9627</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12059359</v>
      </c>
      <c r="AB129" s="767"/>
      <c r="AC129" s="767"/>
      <c r="AD129" s="767"/>
      <c r="AE129" s="768"/>
      <c r="AF129" s="769">
        <v>11750357</v>
      </c>
      <c r="AG129" s="767"/>
      <c r="AH129" s="767"/>
      <c r="AI129" s="767"/>
      <c r="AJ129" s="768"/>
      <c r="AK129" s="769">
        <v>11860640</v>
      </c>
      <c r="AL129" s="767"/>
      <c r="AM129" s="767"/>
      <c r="AN129" s="767"/>
      <c r="AO129" s="768"/>
      <c r="AP129" s="770"/>
      <c r="AQ129" s="771"/>
      <c r="AR129" s="771"/>
      <c r="AS129" s="771"/>
      <c r="AT129" s="772"/>
      <c r="AU129" s="227"/>
      <c r="AV129" s="227"/>
      <c r="AW129" s="227"/>
      <c r="AX129" s="738" t="s">
        <v>471</v>
      </c>
      <c r="AY129" s="739"/>
      <c r="AZ129" s="739"/>
      <c r="BA129" s="739"/>
      <c r="BB129" s="739"/>
      <c r="BC129" s="739"/>
      <c r="BD129" s="739"/>
      <c r="BE129" s="740"/>
      <c r="BF129" s="757" t="s">
        <v>122</v>
      </c>
      <c r="BG129" s="758"/>
      <c r="BH129" s="758"/>
      <c r="BI129" s="758"/>
      <c r="BJ129" s="758"/>
      <c r="BK129" s="758"/>
      <c r="BL129" s="759"/>
      <c r="BM129" s="757">
        <v>18.07</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2376733</v>
      </c>
      <c r="AB130" s="767"/>
      <c r="AC130" s="767"/>
      <c r="AD130" s="767"/>
      <c r="AE130" s="768"/>
      <c r="AF130" s="769">
        <v>2451622</v>
      </c>
      <c r="AG130" s="767"/>
      <c r="AH130" s="767"/>
      <c r="AI130" s="767"/>
      <c r="AJ130" s="768"/>
      <c r="AK130" s="769">
        <v>2494569</v>
      </c>
      <c r="AL130" s="767"/>
      <c r="AM130" s="767"/>
      <c r="AN130" s="767"/>
      <c r="AO130" s="768"/>
      <c r="AP130" s="770"/>
      <c r="AQ130" s="771"/>
      <c r="AR130" s="771"/>
      <c r="AS130" s="771"/>
      <c r="AT130" s="772"/>
      <c r="AU130" s="227"/>
      <c r="AV130" s="227"/>
      <c r="AW130" s="227"/>
      <c r="AX130" s="738" t="s">
        <v>474</v>
      </c>
      <c r="AY130" s="739"/>
      <c r="AZ130" s="739"/>
      <c r="BA130" s="739"/>
      <c r="BB130" s="739"/>
      <c r="BC130" s="739"/>
      <c r="BD130" s="739"/>
      <c r="BE130" s="740"/>
      <c r="BF130" s="741">
        <v>10</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9682626</v>
      </c>
      <c r="AB131" s="751"/>
      <c r="AC131" s="751"/>
      <c r="AD131" s="751"/>
      <c r="AE131" s="752"/>
      <c r="AF131" s="753">
        <v>9298735</v>
      </c>
      <c r="AG131" s="751"/>
      <c r="AH131" s="751"/>
      <c r="AI131" s="751"/>
      <c r="AJ131" s="752"/>
      <c r="AK131" s="753">
        <v>9366071</v>
      </c>
      <c r="AL131" s="751"/>
      <c r="AM131" s="751"/>
      <c r="AN131" s="751"/>
      <c r="AO131" s="752"/>
      <c r="AP131" s="754"/>
      <c r="AQ131" s="755"/>
      <c r="AR131" s="755"/>
      <c r="AS131" s="755"/>
      <c r="AT131" s="756"/>
      <c r="AU131" s="227"/>
      <c r="AV131" s="227"/>
      <c r="AW131" s="227"/>
      <c r="AX131" s="716" t="s">
        <v>476</v>
      </c>
      <c r="AY131" s="717"/>
      <c r="AZ131" s="717"/>
      <c r="BA131" s="717"/>
      <c r="BB131" s="717"/>
      <c r="BC131" s="717"/>
      <c r="BD131" s="717"/>
      <c r="BE131" s="718"/>
      <c r="BF131" s="719">
        <v>33.200000000000003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9.4529934339999997</v>
      </c>
      <c r="AB132" s="732"/>
      <c r="AC132" s="732"/>
      <c r="AD132" s="732"/>
      <c r="AE132" s="733"/>
      <c r="AF132" s="734">
        <v>9.5964128449999997</v>
      </c>
      <c r="AG132" s="732"/>
      <c r="AH132" s="732"/>
      <c r="AI132" s="732"/>
      <c r="AJ132" s="733"/>
      <c r="AK132" s="734">
        <v>11.04013625</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9.5</v>
      </c>
      <c r="AB133" s="711"/>
      <c r="AC133" s="711"/>
      <c r="AD133" s="711"/>
      <c r="AE133" s="712"/>
      <c r="AF133" s="710">
        <v>9.4</v>
      </c>
      <c r="AG133" s="711"/>
      <c r="AH133" s="711"/>
      <c r="AI133" s="711"/>
      <c r="AJ133" s="712"/>
      <c r="AK133" s="710">
        <v>10</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kCrpUD/D/xnFu32IM4ELEzBKfM6I7jAq+jEmmNNouBi02DG6MONh3lhoFe76UaABaxNEvYCd8xT6zlyBpQGTw==" saltValue="k3lMQuMcSsmJcAsanQE7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qs//H7iGRFbAUiy7k8XA1p9aIedB92O4krGZ6XDr0v5KBsFz7gJgt1j3WlmZQJJsSCabqVam17jl/dxpvMU29Q==" saltValue="8uNhaHckgDcDSVR91WUY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SrxaS4R+fxPJ0k3ZZw4euY0KhGwWy4nSNHMr010WADPpqsPABs9wNlC21oKPZpd70SDeU6ubMtqLx9UKIjKGg==" saltValue="KJgNBE8uz2erleRKSqxc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482</v>
      </c>
      <c r="AL6" s="260"/>
      <c r="AM6" s="260"/>
      <c r="AN6" s="260"/>
    </row>
    <row r="7" spans="1:46" ht="13.5" customHeight="1" x14ac:dyDescent="0.15">
      <c r="A7" s="259"/>
      <c r="AK7" s="262"/>
      <c r="AL7" s="263"/>
      <c r="AM7" s="263"/>
      <c r="AN7" s="264"/>
      <c r="AO7" s="1105" t="s">
        <v>483</v>
      </c>
      <c r="AP7" s="265"/>
      <c r="AQ7" s="266" t="s">
        <v>484</v>
      </c>
      <c r="AR7" s="267"/>
    </row>
    <row r="8" spans="1:46" x14ac:dyDescent="0.15">
      <c r="A8" s="259"/>
      <c r="AK8" s="268"/>
      <c r="AL8" s="269"/>
      <c r="AM8" s="269"/>
      <c r="AN8" s="270"/>
      <c r="AO8" s="1106"/>
      <c r="AP8" s="271" t="s">
        <v>485</v>
      </c>
      <c r="AQ8" s="272" t="s">
        <v>486</v>
      </c>
      <c r="AR8" s="273" t="s">
        <v>487</v>
      </c>
    </row>
    <row r="9" spans="1:46" x14ac:dyDescent="0.15">
      <c r="A9" s="259"/>
      <c r="AK9" s="1117" t="s">
        <v>488</v>
      </c>
      <c r="AL9" s="1118"/>
      <c r="AM9" s="1118"/>
      <c r="AN9" s="1119"/>
      <c r="AO9" s="274">
        <v>3220939</v>
      </c>
      <c r="AP9" s="274">
        <v>104783</v>
      </c>
      <c r="AQ9" s="275">
        <v>107616</v>
      </c>
      <c r="AR9" s="276">
        <v>-2.6</v>
      </c>
    </row>
    <row r="10" spans="1:46" ht="13.5" customHeight="1" x14ac:dyDescent="0.15">
      <c r="A10" s="259"/>
      <c r="AK10" s="1117" t="s">
        <v>489</v>
      </c>
      <c r="AL10" s="1118"/>
      <c r="AM10" s="1118"/>
      <c r="AN10" s="1119"/>
      <c r="AO10" s="277">
        <v>489210</v>
      </c>
      <c r="AP10" s="277">
        <v>15915</v>
      </c>
      <c r="AQ10" s="278">
        <v>10095</v>
      </c>
      <c r="AR10" s="279">
        <v>57.7</v>
      </c>
    </row>
    <row r="11" spans="1:46" ht="13.5" customHeight="1" x14ac:dyDescent="0.15">
      <c r="A11" s="259"/>
      <c r="AK11" s="1117" t="s">
        <v>490</v>
      </c>
      <c r="AL11" s="1118"/>
      <c r="AM11" s="1118"/>
      <c r="AN11" s="1119"/>
      <c r="AO11" s="277">
        <v>106716</v>
      </c>
      <c r="AP11" s="277">
        <v>3472</v>
      </c>
      <c r="AQ11" s="278">
        <v>1704</v>
      </c>
      <c r="AR11" s="279">
        <v>103.8</v>
      </c>
    </row>
    <row r="12" spans="1:46" ht="13.5" customHeight="1" x14ac:dyDescent="0.15">
      <c r="A12" s="259"/>
      <c r="AK12" s="1117" t="s">
        <v>491</v>
      </c>
      <c r="AL12" s="1118"/>
      <c r="AM12" s="1118"/>
      <c r="AN12" s="1119"/>
      <c r="AO12" s="277" t="s">
        <v>492</v>
      </c>
      <c r="AP12" s="277" t="s">
        <v>492</v>
      </c>
      <c r="AQ12" s="278">
        <v>7</v>
      </c>
      <c r="AR12" s="279" t="s">
        <v>492</v>
      </c>
    </row>
    <row r="13" spans="1:46" ht="13.5" customHeight="1" x14ac:dyDescent="0.15">
      <c r="A13" s="259"/>
      <c r="AK13" s="1117" t="s">
        <v>493</v>
      </c>
      <c r="AL13" s="1118"/>
      <c r="AM13" s="1118"/>
      <c r="AN13" s="1119"/>
      <c r="AO13" s="277">
        <v>147867</v>
      </c>
      <c r="AP13" s="277">
        <v>4810</v>
      </c>
      <c r="AQ13" s="278">
        <v>4110</v>
      </c>
      <c r="AR13" s="279">
        <v>17</v>
      </c>
    </row>
    <row r="14" spans="1:46" ht="13.5" customHeight="1" x14ac:dyDescent="0.15">
      <c r="A14" s="259"/>
      <c r="AK14" s="1117" t="s">
        <v>494</v>
      </c>
      <c r="AL14" s="1118"/>
      <c r="AM14" s="1118"/>
      <c r="AN14" s="1119"/>
      <c r="AO14" s="277">
        <v>141113</v>
      </c>
      <c r="AP14" s="277">
        <v>4591</v>
      </c>
      <c r="AQ14" s="278">
        <v>2451</v>
      </c>
      <c r="AR14" s="279">
        <v>87.3</v>
      </c>
    </row>
    <row r="15" spans="1:46" ht="13.5" customHeight="1" x14ac:dyDescent="0.15">
      <c r="A15" s="259"/>
      <c r="AK15" s="1120" t="s">
        <v>495</v>
      </c>
      <c r="AL15" s="1121"/>
      <c r="AM15" s="1121"/>
      <c r="AN15" s="1122"/>
      <c r="AO15" s="277">
        <v>-76139</v>
      </c>
      <c r="AP15" s="277">
        <v>-2477</v>
      </c>
      <c r="AQ15" s="278">
        <v>-6399</v>
      </c>
      <c r="AR15" s="279">
        <v>-61.3</v>
      </c>
    </row>
    <row r="16" spans="1:46" x14ac:dyDescent="0.15">
      <c r="A16" s="259"/>
      <c r="AK16" s="1120" t="s">
        <v>177</v>
      </c>
      <c r="AL16" s="1121"/>
      <c r="AM16" s="1121"/>
      <c r="AN16" s="1122"/>
      <c r="AO16" s="277">
        <v>4029706</v>
      </c>
      <c r="AP16" s="277">
        <v>131094</v>
      </c>
      <c r="AQ16" s="278">
        <v>119584</v>
      </c>
      <c r="AR16" s="279">
        <v>9.6</v>
      </c>
    </row>
    <row r="17" spans="1:46" x14ac:dyDescent="0.15">
      <c r="A17" s="259"/>
    </row>
    <row r="18" spans="1:46" x14ac:dyDescent="0.15">
      <c r="A18" s="259"/>
      <c r="AQ18" s="280"/>
      <c r="AR18" s="280"/>
    </row>
    <row r="19" spans="1:46" x14ac:dyDescent="0.15">
      <c r="A19" s="259"/>
      <c r="AK19" s="255" t="s">
        <v>496</v>
      </c>
    </row>
    <row r="20" spans="1:46" x14ac:dyDescent="0.15">
      <c r="A20" s="259"/>
      <c r="AK20" s="281"/>
      <c r="AL20" s="282"/>
      <c r="AM20" s="282"/>
      <c r="AN20" s="283"/>
      <c r="AO20" s="284" t="s">
        <v>497</v>
      </c>
      <c r="AP20" s="285" t="s">
        <v>498</v>
      </c>
      <c r="AQ20" s="286" t="s">
        <v>499</v>
      </c>
      <c r="AR20" s="287"/>
    </row>
    <row r="21" spans="1:46" s="260" customFormat="1" x14ac:dyDescent="0.15">
      <c r="A21" s="288"/>
      <c r="AK21" s="1123" t="s">
        <v>500</v>
      </c>
      <c r="AL21" s="1124"/>
      <c r="AM21" s="1124"/>
      <c r="AN21" s="1125"/>
      <c r="AO21" s="289">
        <v>9.73</v>
      </c>
      <c r="AP21" s="290">
        <v>10.86</v>
      </c>
      <c r="AQ21" s="291">
        <v>-1.1299999999999999</v>
      </c>
      <c r="AS21" s="292"/>
      <c r="AT21" s="288"/>
    </row>
    <row r="22" spans="1:46" s="260" customFormat="1" x14ac:dyDescent="0.15">
      <c r="A22" s="288"/>
      <c r="AK22" s="1123" t="s">
        <v>501</v>
      </c>
      <c r="AL22" s="1124"/>
      <c r="AM22" s="1124"/>
      <c r="AN22" s="1125"/>
      <c r="AO22" s="293">
        <v>97.1</v>
      </c>
      <c r="AP22" s="294">
        <v>97.3</v>
      </c>
      <c r="AQ22" s="295">
        <v>-0.2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504</v>
      </c>
      <c r="AL29" s="260"/>
      <c r="AM29" s="260"/>
      <c r="AN29" s="260"/>
      <c r="AS29" s="302"/>
    </row>
    <row r="30" spans="1:46" ht="13.5" customHeight="1" x14ac:dyDescent="0.15">
      <c r="A30" s="259"/>
      <c r="AK30" s="262"/>
      <c r="AL30" s="263"/>
      <c r="AM30" s="263"/>
      <c r="AN30" s="264"/>
      <c r="AO30" s="1105" t="s">
        <v>483</v>
      </c>
      <c r="AP30" s="265"/>
      <c r="AQ30" s="266" t="s">
        <v>484</v>
      </c>
      <c r="AR30" s="267"/>
    </row>
    <row r="31" spans="1:46" x14ac:dyDescent="0.15">
      <c r="A31" s="259"/>
      <c r="AK31" s="268"/>
      <c r="AL31" s="269"/>
      <c r="AM31" s="269"/>
      <c r="AN31" s="270"/>
      <c r="AO31" s="1106"/>
      <c r="AP31" s="271" t="s">
        <v>485</v>
      </c>
      <c r="AQ31" s="272" t="s">
        <v>486</v>
      </c>
      <c r="AR31" s="273" t="s">
        <v>487</v>
      </c>
    </row>
    <row r="32" spans="1:46" ht="27" customHeight="1" x14ac:dyDescent="0.15">
      <c r="A32" s="259"/>
      <c r="AK32" s="1107" t="s">
        <v>505</v>
      </c>
      <c r="AL32" s="1108"/>
      <c r="AM32" s="1108"/>
      <c r="AN32" s="1109"/>
      <c r="AO32" s="303">
        <v>2596129</v>
      </c>
      <c r="AP32" s="303">
        <v>84457</v>
      </c>
      <c r="AQ32" s="304">
        <v>75090</v>
      </c>
      <c r="AR32" s="305">
        <v>12.5</v>
      </c>
    </row>
    <row r="33" spans="1:46" ht="13.5" customHeight="1" x14ac:dyDescent="0.15">
      <c r="A33" s="259"/>
      <c r="AK33" s="1107" t="s">
        <v>506</v>
      </c>
      <c r="AL33" s="1108"/>
      <c r="AM33" s="1108"/>
      <c r="AN33" s="1109"/>
      <c r="AO33" s="303" t="s">
        <v>492</v>
      </c>
      <c r="AP33" s="303" t="s">
        <v>492</v>
      </c>
      <c r="AQ33" s="304" t="s">
        <v>492</v>
      </c>
      <c r="AR33" s="305" t="s">
        <v>492</v>
      </c>
    </row>
    <row r="34" spans="1:46" ht="27" customHeight="1" x14ac:dyDescent="0.15">
      <c r="A34" s="259"/>
      <c r="AK34" s="1107" t="s">
        <v>507</v>
      </c>
      <c r="AL34" s="1108"/>
      <c r="AM34" s="1108"/>
      <c r="AN34" s="1109"/>
      <c r="AO34" s="303" t="s">
        <v>492</v>
      </c>
      <c r="AP34" s="303" t="s">
        <v>492</v>
      </c>
      <c r="AQ34" s="304">
        <v>1</v>
      </c>
      <c r="AR34" s="305" t="s">
        <v>492</v>
      </c>
    </row>
    <row r="35" spans="1:46" ht="27" customHeight="1" x14ac:dyDescent="0.15">
      <c r="A35" s="259"/>
      <c r="AK35" s="1107" t="s">
        <v>508</v>
      </c>
      <c r="AL35" s="1108"/>
      <c r="AM35" s="1108"/>
      <c r="AN35" s="1109"/>
      <c r="AO35" s="303">
        <v>1101591</v>
      </c>
      <c r="AP35" s="303">
        <v>35837</v>
      </c>
      <c r="AQ35" s="304">
        <v>17211</v>
      </c>
      <c r="AR35" s="305">
        <v>108.2</v>
      </c>
    </row>
    <row r="36" spans="1:46" ht="27" customHeight="1" x14ac:dyDescent="0.15">
      <c r="A36" s="259"/>
      <c r="AK36" s="1107" t="s">
        <v>509</v>
      </c>
      <c r="AL36" s="1108"/>
      <c r="AM36" s="1108"/>
      <c r="AN36" s="1109"/>
      <c r="AO36" s="303">
        <v>43703</v>
      </c>
      <c r="AP36" s="303">
        <v>1422</v>
      </c>
      <c r="AQ36" s="304">
        <v>2478</v>
      </c>
      <c r="AR36" s="305">
        <v>-42.6</v>
      </c>
    </row>
    <row r="37" spans="1:46" ht="13.5" customHeight="1" x14ac:dyDescent="0.15">
      <c r="A37" s="259"/>
      <c r="AK37" s="1107" t="s">
        <v>510</v>
      </c>
      <c r="AL37" s="1108"/>
      <c r="AM37" s="1108"/>
      <c r="AN37" s="1109"/>
      <c r="AO37" s="303">
        <v>23922</v>
      </c>
      <c r="AP37" s="303">
        <v>778</v>
      </c>
      <c r="AQ37" s="304">
        <v>654</v>
      </c>
      <c r="AR37" s="305">
        <v>19</v>
      </c>
    </row>
    <row r="38" spans="1:46" ht="27" customHeight="1" x14ac:dyDescent="0.15">
      <c r="A38" s="259"/>
      <c r="AK38" s="1110" t="s">
        <v>511</v>
      </c>
      <c r="AL38" s="1111"/>
      <c r="AM38" s="1111"/>
      <c r="AN38" s="1112"/>
      <c r="AO38" s="306">
        <v>40</v>
      </c>
      <c r="AP38" s="306">
        <v>1</v>
      </c>
      <c r="AQ38" s="307">
        <v>4</v>
      </c>
      <c r="AR38" s="295">
        <v>-75</v>
      </c>
      <c r="AS38" s="302"/>
    </row>
    <row r="39" spans="1:46" x14ac:dyDescent="0.15">
      <c r="A39" s="259"/>
      <c r="AK39" s="1110" t="s">
        <v>512</v>
      </c>
      <c r="AL39" s="1111"/>
      <c r="AM39" s="1111"/>
      <c r="AN39" s="1112"/>
      <c r="AO39" s="303">
        <v>-236789</v>
      </c>
      <c r="AP39" s="303">
        <v>-7703</v>
      </c>
      <c r="AQ39" s="304">
        <v>-3502</v>
      </c>
      <c r="AR39" s="305">
        <v>120</v>
      </c>
      <c r="AS39" s="302"/>
    </row>
    <row r="40" spans="1:46" ht="27" customHeight="1" x14ac:dyDescent="0.15">
      <c r="A40" s="259"/>
      <c r="AK40" s="1107" t="s">
        <v>513</v>
      </c>
      <c r="AL40" s="1108"/>
      <c r="AM40" s="1108"/>
      <c r="AN40" s="1109"/>
      <c r="AO40" s="303">
        <v>-2494569</v>
      </c>
      <c r="AP40" s="303">
        <v>-81153</v>
      </c>
      <c r="AQ40" s="304">
        <v>-63750</v>
      </c>
      <c r="AR40" s="305">
        <v>27.3</v>
      </c>
      <c r="AS40" s="302"/>
    </row>
    <row r="41" spans="1:46" x14ac:dyDescent="0.15">
      <c r="A41" s="259"/>
      <c r="AK41" s="1113" t="s">
        <v>287</v>
      </c>
      <c r="AL41" s="1114"/>
      <c r="AM41" s="1114"/>
      <c r="AN41" s="1115"/>
      <c r="AO41" s="303">
        <v>1034027</v>
      </c>
      <c r="AP41" s="303">
        <v>33639</v>
      </c>
      <c r="AQ41" s="304">
        <v>28185</v>
      </c>
      <c r="AR41" s="305">
        <v>19.399999999999999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514</v>
      </c>
    </row>
    <row r="48" spans="1:46" x14ac:dyDescent="0.15">
      <c r="A48" s="259"/>
      <c r="AK48" s="313" t="s">
        <v>515</v>
      </c>
      <c r="AL48" s="313"/>
      <c r="AM48" s="313"/>
      <c r="AN48" s="313"/>
      <c r="AO48" s="313"/>
      <c r="AP48" s="313"/>
      <c r="AQ48" s="314"/>
      <c r="AR48" s="313"/>
    </row>
    <row r="49" spans="1:44" ht="13.5" customHeight="1" x14ac:dyDescent="0.15">
      <c r="A49" s="259"/>
      <c r="AK49" s="315"/>
      <c r="AL49" s="316"/>
      <c r="AM49" s="1100" t="s">
        <v>483</v>
      </c>
      <c r="AN49" s="1102" t="s">
        <v>516</v>
      </c>
      <c r="AO49" s="1103"/>
      <c r="AP49" s="1103"/>
      <c r="AQ49" s="1103"/>
      <c r="AR49" s="1104"/>
    </row>
    <row r="50" spans="1:44" x14ac:dyDescent="0.15">
      <c r="A50" s="259"/>
      <c r="AK50" s="317"/>
      <c r="AL50" s="318"/>
      <c r="AM50" s="1101"/>
      <c r="AN50" s="319" t="s">
        <v>517</v>
      </c>
      <c r="AO50" s="320" t="s">
        <v>518</v>
      </c>
      <c r="AP50" s="321" t="s">
        <v>519</v>
      </c>
      <c r="AQ50" s="322" t="s">
        <v>520</v>
      </c>
      <c r="AR50" s="323" t="s">
        <v>521</v>
      </c>
    </row>
    <row r="51" spans="1:44" x14ac:dyDescent="0.15">
      <c r="A51" s="259"/>
      <c r="AK51" s="315" t="s">
        <v>522</v>
      </c>
      <c r="AL51" s="316"/>
      <c r="AM51" s="324">
        <v>5247856</v>
      </c>
      <c r="AN51" s="325">
        <v>157978</v>
      </c>
      <c r="AO51" s="326">
        <v>62.6</v>
      </c>
      <c r="AP51" s="327">
        <v>94081</v>
      </c>
      <c r="AQ51" s="328">
        <v>10.5</v>
      </c>
      <c r="AR51" s="329">
        <v>52.1</v>
      </c>
    </row>
    <row r="52" spans="1:44" x14ac:dyDescent="0.15">
      <c r="A52" s="259"/>
      <c r="AK52" s="330"/>
      <c r="AL52" s="331" t="s">
        <v>523</v>
      </c>
      <c r="AM52" s="332">
        <v>2077752</v>
      </c>
      <c r="AN52" s="333">
        <v>62547</v>
      </c>
      <c r="AO52" s="334">
        <v>11</v>
      </c>
      <c r="AP52" s="335">
        <v>48949</v>
      </c>
      <c r="AQ52" s="336">
        <v>11.5</v>
      </c>
      <c r="AR52" s="337">
        <v>-0.5</v>
      </c>
    </row>
    <row r="53" spans="1:44" x14ac:dyDescent="0.15">
      <c r="A53" s="259"/>
      <c r="AK53" s="315" t="s">
        <v>524</v>
      </c>
      <c r="AL53" s="316"/>
      <c r="AM53" s="324">
        <v>3680475</v>
      </c>
      <c r="AN53" s="325">
        <v>112953</v>
      </c>
      <c r="AO53" s="326">
        <v>-28.5</v>
      </c>
      <c r="AP53" s="327">
        <v>92632</v>
      </c>
      <c r="AQ53" s="328">
        <v>-1.5</v>
      </c>
      <c r="AR53" s="329">
        <v>-27</v>
      </c>
    </row>
    <row r="54" spans="1:44" x14ac:dyDescent="0.15">
      <c r="A54" s="259"/>
      <c r="AK54" s="330"/>
      <c r="AL54" s="331" t="s">
        <v>523</v>
      </c>
      <c r="AM54" s="332">
        <v>1798084</v>
      </c>
      <c r="AN54" s="333">
        <v>55183</v>
      </c>
      <c r="AO54" s="334">
        <v>-11.8</v>
      </c>
      <c r="AP54" s="335">
        <v>47978</v>
      </c>
      <c r="AQ54" s="336">
        <v>-2</v>
      </c>
      <c r="AR54" s="337">
        <v>-9.8000000000000007</v>
      </c>
    </row>
    <row r="55" spans="1:44" x14ac:dyDescent="0.15">
      <c r="A55" s="259"/>
      <c r="AK55" s="315" t="s">
        <v>525</v>
      </c>
      <c r="AL55" s="316"/>
      <c r="AM55" s="324">
        <v>4379133</v>
      </c>
      <c r="AN55" s="325">
        <v>137286</v>
      </c>
      <c r="AO55" s="326">
        <v>21.5</v>
      </c>
      <c r="AP55" s="327">
        <v>96469</v>
      </c>
      <c r="AQ55" s="328">
        <v>4.0999999999999996</v>
      </c>
      <c r="AR55" s="329">
        <v>17.399999999999999</v>
      </c>
    </row>
    <row r="56" spans="1:44" x14ac:dyDescent="0.15">
      <c r="A56" s="259"/>
      <c r="AK56" s="330"/>
      <c r="AL56" s="331" t="s">
        <v>523</v>
      </c>
      <c r="AM56" s="332">
        <v>1650848</v>
      </c>
      <c r="AN56" s="333">
        <v>51754</v>
      </c>
      <c r="AO56" s="334">
        <v>-6.2</v>
      </c>
      <c r="AP56" s="335">
        <v>49775</v>
      </c>
      <c r="AQ56" s="336">
        <v>3.7</v>
      </c>
      <c r="AR56" s="337">
        <v>-9.9</v>
      </c>
    </row>
    <row r="57" spans="1:44" x14ac:dyDescent="0.15">
      <c r="A57" s="259"/>
      <c r="AK57" s="315" t="s">
        <v>526</v>
      </c>
      <c r="AL57" s="316"/>
      <c r="AM57" s="324">
        <v>2562118</v>
      </c>
      <c r="AN57" s="325">
        <v>81875</v>
      </c>
      <c r="AO57" s="326">
        <v>-40.4</v>
      </c>
      <c r="AP57" s="327">
        <v>85743</v>
      </c>
      <c r="AQ57" s="328">
        <v>-11.1</v>
      </c>
      <c r="AR57" s="329">
        <v>-29.3</v>
      </c>
    </row>
    <row r="58" spans="1:44" x14ac:dyDescent="0.15">
      <c r="A58" s="259"/>
      <c r="AK58" s="330"/>
      <c r="AL58" s="331" t="s">
        <v>523</v>
      </c>
      <c r="AM58" s="332">
        <v>1552854</v>
      </c>
      <c r="AN58" s="333">
        <v>49623</v>
      </c>
      <c r="AO58" s="334">
        <v>-4.0999999999999996</v>
      </c>
      <c r="AP58" s="335">
        <v>45231</v>
      </c>
      <c r="AQ58" s="336">
        <v>-9.1</v>
      </c>
      <c r="AR58" s="337">
        <v>5</v>
      </c>
    </row>
    <row r="59" spans="1:44" x14ac:dyDescent="0.15">
      <c r="A59" s="259"/>
      <c r="AK59" s="315" t="s">
        <v>527</v>
      </c>
      <c r="AL59" s="316"/>
      <c r="AM59" s="324">
        <v>1601674</v>
      </c>
      <c r="AN59" s="325">
        <v>52106</v>
      </c>
      <c r="AO59" s="326">
        <v>-36.4</v>
      </c>
      <c r="AP59" s="327">
        <v>92509</v>
      </c>
      <c r="AQ59" s="328">
        <v>7.9</v>
      </c>
      <c r="AR59" s="329">
        <v>-44.3</v>
      </c>
    </row>
    <row r="60" spans="1:44" x14ac:dyDescent="0.15">
      <c r="A60" s="259"/>
      <c r="AK60" s="330"/>
      <c r="AL60" s="331" t="s">
        <v>523</v>
      </c>
      <c r="AM60" s="332">
        <v>1022029</v>
      </c>
      <c r="AN60" s="333">
        <v>33249</v>
      </c>
      <c r="AO60" s="334">
        <v>-33</v>
      </c>
      <c r="AP60" s="335">
        <v>52274</v>
      </c>
      <c r="AQ60" s="336">
        <v>15.6</v>
      </c>
      <c r="AR60" s="337">
        <v>-48.6</v>
      </c>
    </row>
    <row r="61" spans="1:44" x14ac:dyDescent="0.15">
      <c r="A61" s="259"/>
      <c r="AK61" s="315" t="s">
        <v>528</v>
      </c>
      <c r="AL61" s="338"/>
      <c r="AM61" s="324">
        <v>3494251</v>
      </c>
      <c r="AN61" s="325">
        <v>108440</v>
      </c>
      <c r="AO61" s="326">
        <v>-4.2</v>
      </c>
      <c r="AP61" s="327">
        <v>92287</v>
      </c>
      <c r="AQ61" s="339">
        <v>2</v>
      </c>
      <c r="AR61" s="329">
        <v>-6.2</v>
      </c>
    </row>
    <row r="62" spans="1:44" x14ac:dyDescent="0.15">
      <c r="A62" s="259"/>
      <c r="AK62" s="330"/>
      <c r="AL62" s="331" t="s">
        <v>523</v>
      </c>
      <c r="AM62" s="332">
        <v>1620313</v>
      </c>
      <c r="AN62" s="333">
        <v>50471</v>
      </c>
      <c r="AO62" s="334">
        <v>-8.8000000000000007</v>
      </c>
      <c r="AP62" s="335">
        <v>48841</v>
      </c>
      <c r="AQ62" s="336">
        <v>3.9</v>
      </c>
      <c r="AR62" s="337">
        <v>-12.7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881hpBsXmUL+EQyElf7hAseMd80ql1B7kek4WTMB3u1pwwk6bqxQ3PpPpSQIeZjdz9umFt5fJg2RdQ711hsRxA==" saltValue="7f4Mtm0/fCOTo6WMALWp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480</v>
      </c>
    </row>
    <row r="121" spans="125:125" ht="13.5" hidden="1" customHeight="1" x14ac:dyDescent="0.15">
      <c r="DU121" s="253"/>
    </row>
  </sheetData>
  <sheetProtection algorithmName="SHA-512" hashValue="QvWajl9GI9P+WfW2md5ldoKvE1yIPwbKpJS9QGaLc1MyHukUMvhrCjOrODT0KD+zePLSx9LvGjdPk++xv8BFQA==" saltValue="XL7Aa2PWMkiI2v4tUTOS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480</v>
      </c>
    </row>
  </sheetData>
  <sheetProtection algorithmName="SHA-512" hashValue="KLoMZlhp5KY7bLrmvaDoTGSENTVKquX/Qzg0Ip6RS/a/vCPYTYZsXDLvxvF5lFLVMah9Wa4g/JdUPMFUHPgSAA==" saltValue="qF2igzd/3U6RXVOcIGKg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26.58</v>
      </c>
      <c r="G47" s="12">
        <v>26.23</v>
      </c>
      <c r="H47" s="12">
        <v>25.32</v>
      </c>
      <c r="I47" s="12">
        <v>30.92</v>
      </c>
      <c r="J47" s="13">
        <v>34.090000000000003</v>
      </c>
    </row>
    <row r="48" spans="2:10" ht="57.75" customHeight="1" x14ac:dyDescent="0.15">
      <c r="B48" s="14"/>
      <c r="C48" s="1128" t="s">
        <v>4</v>
      </c>
      <c r="D48" s="1128"/>
      <c r="E48" s="1129"/>
      <c r="F48" s="15">
        <v>2.41</v>
      </c>
      <c r="G48" s="16">
        <v>0.56999999999999995</v>
      </c>
      <c r="H48" s="16">
        <v>9.58</v>
      </c>
      <c r="I48" s="16">
        <v>6.88</v>
      </c>
      <c r="J48" s="17">
        <v>8.5399999999999991</v>
      </c>
    </row>
    <row r="49" spans="2:10" ht="57.75" customHeight="1" thickBot="1" x14ac:dyDescent="0.2">
      <c r="B49" s="18"/>
      <c r="C49" s="1130" t="s">
        <v>5</v>
      </c>
      <c r="D49" s="1130"/>
      <c r="E49" s="1131"/>
      <c r="F49" s="19">
        <v>0.93</v>
      </c>
      <c r="G49" s="20" t="s">
        <v>535</v>
      </c>
      <c r="H49" s="20">
        <v>9.31</v>
      </c>
      <c r="I49" s="20">
        <v>1.99</v>
      </c>
      <c r="J49" s="21">
        <v>5.18</v>
      </c>
    </row>
    <row r="50" spans="2:10" x14ac:dyDescent="0.15"/>
  </sheetData>
  <sheetProtection algorithmName="SHA-512" hashValue="UMIpxpFXDh0P3QVDQOvIJIeNJUVTDGs9BcglLbnTjT/pvkHGv/qcL5b7NS10xE+nzoCo0NXew8jPWi+7CHChZw==" saltValue="ZjzyCQZyNw2lRACX8ulG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河野　正幸</cp:lastModifiedBy>
  <cp:lastPrinted>2025-03-24T05:41:53Z</cp:lastPrinted>
  <dcterms:created xsi:type="dcterms:W3CDTF">2025-02-19T04:33:43Z</dcterms:created>
  <dcterms:modified xsi:type="dcterms:W3CDTF">2025-09-25T00:20:12Z</dcterms:modified>
  <cp:category/>
</cp:coreProperties>
</file>