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04（近内）\03公営企業\07経営比較分析表\R3分（R4文書に保存）\20230106 公営企業に係る経営比較分析表（令和３年度決算）の分析等について\05 HP掲載データ\04 八幡浜市〇\"/>
    </mc:Choice>
  </mc:AlternateContent>
  <workbookProtection workbookAlgorithmName="SHA-512" workbookHashValue="4QjkR4EcJ3TCSmrknKRsv4Z2TlfmmMr8uLyN8Xq3lAnBzJeAuzJrU3YngBD/3OLjA9Rhxfodj/G+pZxw2vbBDQ==" workbookSaltValue="hm11gSkWFYs/le8l8taCL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HM80" i="4" s="1"/>
  <c r="EL7" i="5"/>
  <c r="GT80" i="4" s="1"/>
  <c r="EK7" i="5"/>
  <c r="EJ7" i="5"/>
  <c r="EI7" i="5"/>
  <c r="EO80" i="4" s="1"/>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KU55" i="4" s="1"/>
  <c r="DH7" i="5"/>
  <c r="KF55" i="4" s="1"/>
  <c r="DF7" i="5"/>
  <c r="DE7" i="5"/>
  <c r="DD7" i="5"/>
  <c r="HV56" i="4" s="1"/>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KU33" i="4" s="1"/>
  <c r="BP7" i="5"/>
  <c r="KF33" i="4" s="1"/>
  <c r="BN7" i="5"/>
  <c r="BM7" i="5"/>
  <c r="BL7" i="5"/>
  <c r="HV34" i="4" s="1"/>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AA6" i="5"/>
  <c r="Z6" i="5"/>
  <c r="Y6" i="5"/>
  <c r="FZ12" i="4" s="1"/>
  <c r="X6" i="5"/>
  <c r="EG12" i="4" s="1"/>
  <c r="W6" i="5"/>
  <c r="V6" i="5"/>
  <c r="U6" i="5"/>
  <c r="B12" i="4" s="1"/>
  <c r="T6" i="5"/>
  <c r="S6" i="5"/>
  <c r="R6" i="5"/>
  <c r="CN10" i="4" s="1"/>
  <c r="Q6" i="5"/>
  <c r="AU10" i="4" s="1"/>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B90" i="4"/>
  <c r="MH80" i="4"/>
  <c r="LO80" i="4"/>
  <c r="KV80" i="4"/>
  <c r="KC80" i="4"/>
  <c r="JJ80" i="4"/>
  <c r="GA80" i="4"/>
  <c r="FH80" i="4"/>
  <c r="CS80" i="4"/>
  <c r="BZ80" i="4"/>
  <c r="BG80" i="4"/>
  <c r="U80" i="4"/>
  <c r="MH79" i="4"/>
  <c r="LO79" i="4"/>
  <c r="KC79" i="4"/>
  <c r="JJ79" i="4"/>
  <c r="GT79" i="4"/>
  <c r="GA79" i="4"/>
  <c r="FH79" i="4"/>
  <c r="CS79" i="4"/>
  <c r="BZ79" i="4"/>
  <c r="BG79" i="4"/>
  <c r="AN79" i="4"/>
  <c r="U79" i="4"/>
  <c r="MN56" i="4"/>
  <c r="LY56" i="4"/>
  <c r="LJ56" i="4"/>
  <c r="KU56" i="4"/>
  <c r="KF56" i="4"/>
  <c r="IZ56" i="4"/>
  <c r="IK56" i="4"/>
  <c r="GR56" i="4"/>
  <c r="FL56" i="4"/>
  <c r="EH56" i="4"/>
  <c r="DS56" i="4"/>
  <c r="DD56" i="4"/>
  <c r="BX56" i="4"/>
  <c r="BI56" i="4"/>
  <c r="AT56" i="4"/>
  <c r="P56" i="4"/>
  <c r="LY55" i="4"/>
  <c r="LJ55" i="4"/>
  <c r="IZ55" i="4"/>
  <c r="IK55" i="4"/>
  <c r="HG55" i="4"/>
  <c r="GR55" i="4"/>
  <c r="EW55" i="4"/>
  <c r="EH55" i="4"/>
  <c r="DS55" i="4"/>
  <c r="BX55" i="4"/>
  <c r="BI55" i="4"/>
  <c r="AT55" i="4"/>
  <c r="AE55" i="4"/>
  <c r="P55" i="4"/>
  <c r="MN34" i="4"/>
  <c r="LY34" i="4"/>
  <c r="LJ34" i="4"/>
  <c r="KU34" i="4"/>
  <c r="KF34" i="4"/>
  <c r="IZ34" i="4"/>
  <c r="IK34" i="4"/>
  <c r="GR34" i="4"/>
  <c r="FL34" i="4"/>
  <c r="EH34" i="4"/>
  <c r="DS34" i="4"/>
  <c r="DD34" i="4"/>
  <c r="BX34" i="4"/>
  <c r="BI34" i="4"/>
  <c r="AT34" i="4"/>
  <c r="P34" i="4"/>
  <c r="LY33" i="4"/>
  <c r="LJ33" i="4"/>
  <c r="IZ33" i="4"/>
  <c r="IK33" i="4"/>
  <c r="HG33" i="4"/>
  <c r="GR33" i="4"/>
  <c r="EW33" i="4"/>
  <c r="EH33" i="4"/>
  <c r="DS33" i="4"/>
  <c r="BX33" i="4"/>
  <c r="BI33" i="4"/>
  <c r="AT33" i="4"/>
  <c r="AE33" i="4"/>
  <c r="P33" i="4"/>
  <c r="JW12" i="4"/>
  <c r="ID12" i="4"/>
  <c r="CN12" i="4"/>
  <c r="AU12" i="4"/>
  <c r="LP10" i="4"/>
  <c r="ID10" i="4"/>
  <c r="FZ10" i="4"/>
  <c r="EG10" i="4"/>
  <c r="LP8" i="4"/>
  <c r="JW8" i="4"/>
  <c r="ID8" i="4"/>
  <c r="FZ8" i="4"/>
  <c r="CN8" i="4"/>
  <c r="B8" i="4"/>
  <c r="BX54" i="4" l="1"/>
  <c r="MN54" i="4"/>
  <c r="MN32" i="4"/>
  <c r="MH78" i="4"/>
  <c r="IZ54" i="4"/>
  <c r="IZ32" i="4"/>
  <c r="HM78" i="4"/>
  <c r="FL54" i="4"/>
  <c r="FL32" i="4"/>
  <c r="CS78" i="4"/>
  <c r="BX32" i="4"/>
  <c r="C11" i="5"/>
  <c r="D11" i="5"/>
  <c r="E11" i="5"/>
  <c r="B11" i="5"/>
  <c r="DD54" i="4" l="1"/>
  <c r="U78" i="4"/>
  <c r="P32" i="4"/>
  <c r="P54" i="4"/>
  <c r="KF54" i="4"/>
  <c r="KF32" i="4"/>
  <c r="JJ78" i="4"/>
  <c r="GR54" i="4"/>
  <c r="GR32" i="4"/>
  <c r="EO78" i="4"/>
  <c r="DD32" i="4"/>
  <c r="DS54" i="4"/>
  <c r="DS32" i="4"/>
  <c r="AN78" i="4"/>
  <c r="AE32" i="4"/>
  <c r="AE54" i="4"/>
  <c r="KC78" i="4"/>
  <c r="HG54" i="4"/>
  <c r="HG32" i="4"/>
  <c r="FH78" i="4"/>
  <c r="KU54" i="4"/>
  <c r="KU32" i="4"/>
  <c r="LY32" i="4"/>
  <c r="LO78" i="4"/>
  <c r="IK32" i="4"/>
  <c r="EW32" i="4"/>
  <c r="BZ78" i="4"/>
  <c r="BI54" i="4"/>
  <c r="BI32" i="4"/>
  <c r="LY54" i="4"/>
  <c r="IK54" i="4"/>
  <c r="GT78" i="4"/>
  <c r="EW54" i="4"/>
  <c r="LJ54" i="4"/>
  <c r="LJ32" i="4"/>
  <c r="KV78" i="4"/>
  <c r="HV54" i="4"/>
  <c r="HV32" i="4"/>
  <c r="GA78" i="4"/>
  <c r="EH54" i="4"/>
  <c r="EH32" i="4"/>
  <c r="BG78" i="4"/>
  <c r="AT54" i="4"/>
  <c r="AT32" i="4"/>
</calcChain>
</file>

<file path=xl/sharedStrings.xml><?xml version="1.0" encoding="utf-8"?>
<sst xmlns="http://schemas.openxmlformats.org/spreadsheetml/2006/main" count="326" uniqueCount="179">
  <si>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</si>
  <si>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</si>
  <si>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</si>
  <si>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</si>
  <si>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</si>
  <si>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</si>
  <si>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</si>
  <si>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</si>
  <si>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</si>
  <si>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</si>
  <si>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</si>
  <si>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</si>
  <si>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</si>
  <si>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</si>
  <si>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</si>
  <si>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</si>
  <si>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</si>
  <si>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</si>
  <si>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</si>
  <si>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</si>
  <si>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</si>
  <si>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</si>
  <si>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</si>
  <si>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</si>
  <si>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</si>
  <si>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</si>
  <si>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</si>
  <si>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</si>
  <si>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</si>
  <si>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</si>
  <si>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</si>
  <si>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</si>
  <si>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</si>
  <si>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</si>
  <si>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</si>
  <si>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</si>
  <si>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</si>
  <si>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</si>
  <si>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</si>
  <si>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</si>
  <si>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</si>
  <si>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</si>
  <si>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</si>
  <si>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</si>
  <si>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</si>
  <si>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</si>
  <si>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</si>
  <si>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</si>
  <si>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</si>
  <si>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</si>
  <si>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</si>
  <si>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</si>
  <si>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</si>
  <si>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</si>
  <si>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</si>
  <si>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</si>
  <si>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</si>
  <si>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</si>
  <si>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</si>
  <si>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</si>
  <si>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</si>
  <si>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</si>
  <si>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</si>
  <si>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</si>
  <si>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</si>
  <si>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</si>
  <si>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</si>
  <si>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</si>
  <si>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</si>
  <si>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</si>
  <si>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</si>
  <si>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</si>
  <si>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</si>
  <si>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</si>
  <si>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</si>
  <si>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</si>
  <si>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</si>
  <si>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</si>
  <si>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</si>
  <si>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</si>
  <si>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</si>
  <si>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</si>
  <si>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</si>
  <si>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</si>
  <si>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</si>
  <si>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</si>
  <si>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</si>
  <si>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</si>
  <si>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</si>
  <si>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</si>
  <si>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</si>
  <si>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</si>
  <si>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</si>
  <si>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</si>
  <si>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</si>
  <si>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</si>
  <si>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</si>
  <si>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</si>
  <si>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</si>
  <si>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</si>
  <si>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</si>
  <si>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</si>
  <si>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</si>
  <si>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</si>
  <si>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</si>
  <si>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</si>
  <si>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</si>
  <si>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</si>
  <si>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</si>
  <si>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</si>
  <si>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</si>
  <si>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</si>
  <si>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</si>
  <si>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</si>
  <si>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</si>
  <si>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</si>
  <si>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</si>
  <si>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</si>
  <si>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</si>
  <si>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</si>
  <si>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</si>
  <si>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</si>
  <si>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</si>
  <si>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</si>
  <si>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</si>
  <si>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</si>
  <si>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</si>
  <si>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</si>
  <si>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</si>
  <si>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</si>
  <si>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</si>
  <si>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</si>
  <si>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</si>
  <si>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</si>
  <si>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</si>
  <si>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</si>
  <si>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</si>
  <si>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</si>
  <si>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</si>
  <si>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</si>
  <si>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</si>
  <si>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</si>
  <si>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</si>
  <si>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</si>
  <si>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</si>
  <si>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</si>
  <si>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</si>
  <si>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</si>
  <si>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</si>
  <si>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</si>
  <si>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</si>
  <si>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</si>
  <si>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</si>
  <si>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</si>
  <si>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</si>
  <si>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</si>
  <si>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</si>
  <si>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愛媛県</t>
  </si>
  <si>
    <t>八幡浜市</t>
  </si>
  <si>
    <t>市立八幡浜総合病院</t>
  </si>
  <si>
    <t>当然財務</t>
  </si>
  <si>
    <t>病院事業</t>
  </si>
  <si>
    <t>一般病院</t>
  </si>
  <si>
    <t>200床以上～300床未満</t>
  </si>
  <si>
    <t>非設置</t>
  </si>
  <si>
    <t>直営</t>
  </si>
  <si>
    <t>ド 透 訓</t>
  </si>
  <si>
    <t>救 臨 感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</si>
  <si>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</si>
  <si>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</si>
  <si>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</si>
  <si>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</si>
  <si>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</si>
  <si>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</si>
  <si>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</si>
  <si>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・八西地域において高度な医療機器を備えた中核病院として、安全で信頼される医療を提供する。
・初期救急医療機関及び三次救急医療機関等との連携を取りながら、八西地域での二次救急医療機関として、この医療圏域で完結すべきレベルの二次医療が適正に提供できる体制を整備する。
・災害拠点病院、原子力災害拠点病院としての機能を充実する。
・八西地域の二次医療提供病院として診療科目の充実を図るとともに、感染症、難病等の政策医療を確保する。また、疾病予防のための健診機能や人間ドック機能を充実する。
・医師、看護師等を目指す学生の実習、臨床研修医の地域医療実習の協力病院、専門医研修の協力施設として医師、看護師等の育成に積極的に取り組む。</t>
    <phoneticPr fontId="5"/>
  </si>
  <si>
    <t>【①有形固定資産減価償却率】平成29年3月に完了した病院改築事業の建物の減価償却により、今後は増加していくと予想される。
【②器械備品減価償却率】類似病院平均、全国平均を下回っているが、今後は増加が見込まれるため老朽化が進んだものについては計画的な更新を行っていく。令和2年度は電子カルテ更新事業に伴い、器械備品の帳簿原価が増加したことにより数値が減少している。
【③１床当たり有形固定資産】医師職員住宅建設事業、電子カルテ更新事業に伴う建物、器械備品等の更新により近年増加傾向にある。建設改良費の減価償却費は収益的収支に計上されるため、今後は計画的に投資を行っていく。</t>
    <rPh sb="133" eb="134">
      <t>レイ</t>
    </rPh>
    <rPh sb="134" eb="135">
      <t>ワ</t>
    </rPh>
    <rPh sb="136" eb="138">
      <t>ネンド</t>
    </rPh>
    <rPh sb="149" eb="150">
      <t>トモナ</t>
    </rPh>
    <rPh sb="157" eb="159">
      <t>チョウボ</t>
    </rPh>
    <rPh sb="159" eb="161">
      <t>ゲンカ</t>
    </rPh>
    <rPh sb="162" eb="164">
      <t>ゾウカ</t>
    </rPh>
    <rPh sb="171" eb="173">
      <t>スウチ</t>
    </rPh>
    <rPh sb="174" eb="176">
      <t>ゲンショウ</t>
    </rPh>
    <rPh sb="198" eb="200">
      <t>ショクイン</t>
    </rPh>
    <rPh sb="212" eb="214">
      <t>コウシン</t>
    </rPh>
    <rPh sb="243" eb="245">
      <t>ケンセツ</t>
    </rPh>
    <rPh sb="245" eb="247">
      <t>カイリョウ</t>
    </rPh>
    <rPh sb="247" eb="248">
      <t>ヒ</t>
    </rPh>
    <phoneticPr fontId="5"/>
  </si>
  <si>
    <t xml:space="preserve">平成29年3月に病院改築事業が完了し、5年が経過した。永続的に良質な医療を提供していくために、今後も今まで以上に経費の削減に努め、医療サービスの向上により収益増化を図る。
また、安定した医療提供体制の確保や救急医療を維持継続するために、医師及び看護師等の医療スタッフの確保・安定化に取り組む。医師・看護師確保対策の一環として、老朽化した医師住宅の改築事業を計画しており、令和5年度に建設予定である。
持続可能な地域医療提供体制を確保するため、地域の実情を踏まえつつ、必要な経営強化の取組を記載した公立病院経営強化プランを令和5年度中に策定する。
</t>
    <rPh sb="178" eb="180">
      <t>ケイカク</t>
    </rPh>
    <phoneticPr fontId="5"/>
  </si>
  <si>
    <t>【①経常収支比率、②医業収支比率】令和3年度は、新型コロナウイルス感染拡大に伴う受診抑制等の緩和によって、患者数は前年度と比べ増加したことにより、医業収支比率は増加し、新型コロナに対応する診療体制整備のための補助金交付により、経常収支比率も増加した。
【③累積欠損金比率】近年は経常黒字による累積欠損金の削減を行えていたことに加えて、令和2・3年度はコロナ関係の補助金交付等により大幅な黒字となったことにより、長年の懸案であった累積欠損金を解消することが出来た。今後もコロナ関係などにより厳しい状況が続くと思われるので累積欠損金が発生、増加していかないよう努める。
【④病床利用率】看護師不足等による休床があるため、類似病院平均より低くなっている。病院改築に伴い、平成28年9月に許可病床数を削減。稼働病床の利用率はコロナ禍前の令和元年度までは60％前後の水準で推移している。
【⑤入院患者数1人1日当たり収益】類似病院平均を下回ってはいるが、当院の機器やスタッフを考慮すると、安定した収益が確保できていると言える。
【⑥外来患者1人1日当たり収益】類似病院平均を下回っている原因として、診療単価が低い診療科を含んでいること、院外処方等が考えられる。
【⑦職員給与費対医業収益比率】類似病院平均、全国平均を上回っている原因として、平均年齢、平均経験年数が高いことが影響していると考えられる。
【⑧材料費対医業収益比率】類似病院平均を上回っている原因として、手術件数の増加による診療材料費の増加、高価格薬使用等による薬品費の増加、給食業務の直営化による給食材料費の増加等が考えられる。</t>
    <rPh sb="152" eb="154">
      <t>サクゲン</t>
    </rPh>
    <rPh sb="214" eb="216">
      <t>ルイセキ</t>
    </rPh>
    <rPh sb="259" eb="261">
      <t>ルイセキ</t>
    </rPh>
    <rPh sb="653" eb="654">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</si>
</sst>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5" fillId="0" borderId="8"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1" fillId="0" borderId="5"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63.3</c:v>
                </c:pt>
                <c:pt idx="1">
                  <c:v>62</c:v>
                </c:pt>
                <c:pt idx="2">
                  <c:v>58.4</c:v>
                </c:pt>
                <c:pt idx="3">
                  <c:v>51.9</c:v>
                </c:pt>
                <c:pt idx="4">
                  <c:v>53.4</c:v>
                </c:pt>
              </c:numCache>
            </c:numRef>
          </c:val>
          <c:extLst>
            <c:ext xmlns:c16="http://schemas.microsoft.com/office/drawing/2014/chart" uri="{C3380CC4-5D6E-409C-BE32-E72D297353CC}">
              <c16:uniqueId val="{00000000-FA92-4D2E-B771-E28ED1827B65}"/>
            </c:ext>
          </c:extLst>
        </c:ser>
        <c:dLbls>
          <c:showLegendKey val="0"/>
          <c:showVal val="0"/>
          <c:showCatName val="0"/>
          <c:showSerName val="0"/>
          <c:showPercent val="0"/>
          <c:showBubbleSize val="0"/>
        </c:dLbls>
        <c:gapWidth val="150"/>
        <c:axId val="54657792"/>
        <c:axId val="5465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FA92-4D2E-B771-E28ED1827B65}"/>
            </c:ext>
          </c:extLst>
        </c:ser>
        <c:dLbls>
          <c:showLegendKey val="0"/>
          <c:showVal val="0"/>
          <c:showCatName val="0"/>
          <c:showSerName val="0"/>
          <c:showPercent val="0"/>
          <c:showBubbleSize val="0"/>
        </c:dLbls>
        <c:marker val="1"/>
        <c:smooth val="0"/>
        <c:axId val="54657792"/>
        <c:axId val="54659712"/>
      </c:lineChart>
      <c:catAx>
        <c:axId val="54657792"/>
        <c:scaling>
          <c:orientation val="minMax"/>
        </c:scaling>
        <c:delete val="1"/>
        <c:axPos val="b"/>
        <c:numFmt formatCode="General" sourceLinked="1"/>
        <c:majorTickMark val="none"/>
        <c:minorTickMark val="none"/>
        <c:tickLblPos val="none"/>
        <c:crossAx val="54659712"/>
        <c:crosses val="autoZero"/>
        <c:auto val="1"/>
        <c:lblAlgn val="ctr"/>
        <c:lblOffset val="100"/>
        <c:noMultiLvlLbl val="1"/>
      </c:catAx>
      <c:valAx>
        <c:axId val="5465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65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11128</c:v>
                </c:pt>
                <c:pt idx="1">
                  <c:v>11789</c:v>
                </c:pt>
                <c:pt idx="2">
                  <c:v>12345</c:v>
                </c:pt>
                <c:pt idx="3">
                  <c:v>13793</c:v>
                </c:pt>
                <c:pt idx="4">
                  <c:v>13681</c:v>
                </c:pt>
              </c:numCache>
            </c:numRef>
          </c:val>
          <c:extLst>
            <c:ext xmlns:c16="http://schemas.microsoft.com/office/drawing/2014/chart" uri="{C3380CC4-5D6E-409C-BE32-E72D297353CC}">
              <c16:uniqueId val="{00000000-FCA7-444B-A258-02D80F76B861}"/>
            </c:ext>
          </c:extLst>
        </c:ser>
        <c:dLbls>
          <c:showLegendKey val="0"/>
          <c:showVal val="0"/>
          <c:showCatName val="0"/>
          <c:showSerName val="0"/>
          <c:showPercent val="0"/>
          <c:showBubbleSize val="0"/>
        </c:dLbls>
        <c:gapWidth val="150"/>
        <c:axId val="108574208"/>
        <c:axId val="10857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FCA7-444B-A258-02D80F76B861}"/>
            </c:ext>
          </c:extLst>
        </c:ser>
        <c:dLbls>
          <c:showLegendKey val="0"/>
          <c:showVal val="0"/>
          <c:showCatName val="0"/>
          <c:showSerName val="0"/>
          <c:showPercent val="0"/>
          <c:showBubbleSize val="0"/>
        </c:dLbls>
        <c:marker val="1"/>
        <c:smooth val="0"/>
        <c:axId val="108574208"/>
        <c:axId val="108576128"/>
      </c:lineChart>
      <c:catAx>
        <c:axId val="108574208"/>
        <c:scaling>
          <c:orientation val="minMax"/>
        </c:scaling>
        <c:delete val="1"/>
        <c:axPos val="b"/>
        <c:numFmt formatCode="General" sourceLinked="1"/>
        <c:majorTickMark val="none"/>
        <c:minorTickMark val="none"/>
        <c:tickLblPos val="none"/>
        <c:crossAx val="108576128"/>
        <c:crosses val="autoZero"/>
        <c:auto val="1"/>
        <c:lblAlgn val="ctr"/>
        <c:lblOffset val="100"/>
        <c:noMultiLvlLbl val="1"/>
      </c:catAx>
      <c:valAx>
        <c:axId val="1085761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5742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42166</c:v>
                </c:pt>
                <c:pt idx="1">
                  <c:v>44016</c:v>
                </c:pt>
                <c:pt idx="2">
                  <c:v>44033</c:v>
                </c:pt>
                <c:pt idx="3">
                  <c:v>47203</c:v>
                </c:pt>
                <c:pt idx="4">
                  <c:v>49901</c:v>
                </c:pt>
              </c:numCache>
            </c:numRef>
          </c:val>
          <c:extLst>
            <c:ext xmlns:c16="http://schemas.microsoft.com/office/drawing/2014/chart" uri="{C3380CC4-5D6E-409C-BE32-E72D297353CC}">
              <c16:uniqueId val="{00000000-6ED6-4855-B6E5-4BE73679DD88}"/>
            </c:ext>
          </c:extLst>
        </c:ser>
        <c:dLbls>
          <c:showLegendKey val="0"/>
          <c:showVal val="0"/>
          <c:showCatName val="0"/>
          <c:showSerName val="0"/>
          <c:showPercent val="0"/>
          <c:showBubbleSize val="0"/>
        </c:dLbls>
        <c:gapWidth val="150"/>
        <c:axId val="108627072"/>
        <c:axId val="10862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6ED6-4855-B6E5-4BE73679DD88}"/>
            </c:ext>
          </c:extLst>
        </c:ser>
        <c:dLbls>
          <c:showLegendKey val="0"/>
          <c:showVal val="0"/>
          <c:showCatName val="0"/>
          <c:showSerName val="0"/>
          <c:showPercent val="0"/>
          <c:showBubbleSize val="0"/>
        </c:dLbls>
        <c:marker val="1"/>
        <c:smooth val="0"/>
        <c:axId val="108627072"/>
        <c:axId val="108628992"/>
      </c:lineChart>
      <c:catAx>
        <c:axId val="108627072"/>
        <c:scaling>
          <c:orientation val="minMax"/>
        </c:scaling>
        <c:delete val="1"/>
        <c:axPos val="b"/>
        <c:numFmt formatCode="General" sourceLinked="1"/>
        <c:majorTickMark val="none"/>
        <c:minorTickMark val="none"/>
        <c:tickLblPos val="none"/>
        <c:crossAx val="108628992"/>
        <c:crosses val="autoZero"/>
        <c:auto val="1"/>
        <c:lblAlgn val="ctr"/>
        <c:lblOffset val="100"/>
        <c:noMultiLvlLbl val="1"/>
      </c:catAx>
      <c:valAx>
        <c:axId val="1086289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627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29.2</c:v>
                </c:pt>
                <c:pt idx="1">
                  <c:v>26.1</c:v>
                </c:pt>
                <c:pt idx="2">
                  <c:v>26.3</c:v>
                </c:pt>
                <c:pt idx="3">
                  <c:v>10.3</c:v>
                </c:pt>
                <c:pt idx="4">
                  <c:v>0</c:v>
                </c:pt>
              </c:numCache>
            </c:numRef>
          </c:val>
          <c:extLst>
            <c:ext xmlns:c16="http://schemas.microsoft.com/office/drawing/2014/chart" uri="{C3380CC4-5D6E-409C-BE32-E72D297353CC}">
              <c16:uniqueId val="{00000000-38FD-499F-A524-63086FEAF2C5}"/>
            </c:ext>
          </c:extLst>
        </c:ser>
        <c:dLbls>
          <c:showLegendKey val="0"/>
          <c:showVal val="0"/>
          <c:showCatName val="0"/>
          <c:showSerName val="0"/>
          <c:showPercent val="0"/>
          <c:showBubbleSize val="0"/>
        </c:dLbls>
        <c:gapWidth val="150"/>
        <c:axId val="56615680"/>
        <c:axId val="5661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38FD-499F-A524-63086FEAF2C5}"/>
            </c:ext>
          </c:extLst>
        </c:ser>
        <c:dLbls>
          <c:showLegendKey val="0"/>
          <c:showVal val="0"/>
          <c:showCatName val="0"/>
          <c:showSerName val="0"/>
          <c:showPercent val="0"/>
          <c:showBubbleSize val="0"/>
        </c:dLbls>
        <c:marker val="1"/>
        <c:smooth val="0"/>
        <c:axId val="56615680"/>
        <c:axId val="56617600"/>
      </c:lineChart>
      <c:catAx>
        <c:axId val="56615680"/>
        <c:scaling>
          <c:orientation val="minMax"/>
        </c:scaling>
        <c:delete val="1"/>
        <c:axPos val="b"/>
        <c:numFmt formatCode="General" sourceLinked="1"/>
        <c:majorTickMark val="none"/>
        <c:minorTickMark val="none"/>
        <c:tickLblPos val="none"/>
        <c:crossAx val="56617600"/>
        <c:crosses val="autoZero"/>
        <c:auto val="1"/>
        <c:lblAlgn val="ctr"/>
        <c:lblOffset val="100"/>
        <c:noMultiLvlLbl val="1"/>
      </c:catAx>
      <c:valAx>
        <c:axId val="56617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615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89.9</c:v>
                </c:pt>
                <c:pt idx="1">
                  <c:v>88.4</c:v>
                </c:pt>
                <c:pt idx="2">
                  <c:v>86.7</c:v>
                </c:pt>
                <c:pt idx="3">
                  <c:v>83.5</c:v>
                </c:pt>
                <c:pt idx="4">
                  <c:v>88.9</c:v>
                </c:pt>
              </c:numCache>
            </c:numRef>
          </c:val>
          <c:extLst>
            <c:ext xmlns:c16="http://schemas.microsoft.com/office/drawing/2014/chart" uri="{C3380CC4-5D6E-409C-BE32-E72D297353CC}">
              <c16:uniqueId val="{00000000-D01C-4245-8DD0-D90E585ADC81}"/>
            </c:ext>
          </c:extLst>
        </c:ser>
        <c:dLbls>
          <c:showLegendKey val="0"/>
          <c:showVal val="0"/>
          <c:showCatName val="0"/>
          <c:showSerName val="0"/>
          <c:showPercent val="0"/>
          <c:showBubbleSize val="0"/>
        </c:dLbls>
        <c:gapWidth val="150"/>
        <c:axId val="102883712"/>
        <c:axId val="1028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01C-4245-8DD0-D90E585ADC81}"/>
            </c:ext>
          </c:extLst>
        </c:ser>
        <c:dLbls>
          <c:showLegendKey val="0"/>
          <c:showVal val="0"/>
          <c:showCatName val="0"/>
          <c:showSerName val="0"/>
          <c:showPercent val="0"/>
          <c:showBubbleSize val="0"/>
        </c:dLbls>
        <c:marker val="1"/>
        <c:smooth val="0"/>
        <c:axId val="102883712"/>
        <c:axId val="102885632"/>
      </c:lineChart>
      <c:catAx>
        <c:axId val="102883712"/>
        <c:scaling>
          <c:orientation val="minMax"/>
        </c:scaling>
        <c:delete val="1"/>
        <c:axPos val="b"/>
        <c:numFmt formatCode="General" sourceLinked="1"/>
        <c:majorTickMark val="none"/>
        <c:minorTickMark val="none"/>
        <c:tickLblPos val="none"/>
        <c:crossAx val="102885632"/>
        <c:crosses val="autoZero"/>
        <c:auto val="1"/>
        <c:lblAlgn val="ctr"/>
        <c:lblOffset val="100"/>
        <c:noMultiLvlLbl val="1"/>
      </c:catAx>
      <c:valAx>
        <c:axId val="10288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883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103.8</c:v>
                </c:pt>
                <c:pt idx="1">
                  <c:v>101.8</c:v>
                </c:pt>
                <c:pt idx="2">
                  <c:v>100.6</c:v>
                </c:pt>
                <c:pt idx="3">
                  <c:v>113.9</c:v>
                </c:pt>
                <c:pt idx="4">
                  <c:v>117.2</c:v>
                </c:pt>
              </c:numCache>
            </c:numRef>
          </c:val>
          <c:extLst>
            <c:ext xmlns:c16="http://schemas.microsoft.com/office/drawing/2014/chart" uri="{C3380CC4-5D6E-409C-BE32-E72D297353CC}">
              <c16:uniqueId val="{00000000-A06E-410A-B4B5-7E1BF84D3FD3}"/>
            </c:ext>
          </c:extLst>
        </c:ser>
        <c:dLbls>
          <c:showLegendKey val="0"/>
          <c:showVal val="0"/>
          <c:showCatName val="0"/>
          <c:showSerName val="0"/>
          <c:showPercent val="0"/>
          <c:showBubbleSize val="0"/>
        </c:dLbls>
        <c:gapWidth val="150"/>
        <c:axId val="106141184"/>
        <c:axId val="1061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A06E-410A-B4B5-7E1BF84D3FD3}"/>
            </c:ext>
          </c:extLst>
        </c:ser>
        <c:dLbls>
          <c:showLegendKey val="0"/>
          <c:showVal val="0"/>
          <c:showCatName val="0"/>
          <c:showSerName val="0"/>
          <c:showPercent val="0"/>
          <c:showBubbleSize val="0"/>
        </c:dLbls>
        <c:marker val="1"/>
        <c:smooth val="0"/>
        <c:axId val="106141184"/>
        <c:axId val="106143104"/>
      </c:lineChart>
      <c:catAx>
        <c:axId val="106141184"/>
        <c:scaling>
          <c:orientation val="minMax"/>
        </c:scaling>
        <c:delete val="1"/>
        <c:axPos val="b"/>
        <c:numFmt formatCode="General" sourceLinked="1"/>
        <c:majorTickMark val="none"/>
        <c:minorTickMark val="none"/>
        <c:tickLblPos val="none"/>
        <c:crossAx val="106143104"/>
        <c:crosses val="autoZero"/>
        <c:auto val="1"/>
        <c:lblAlgn val="ctr"/>
        <c:lblOffset val="100"/>
        <c:noMultiLvlLbl val="1"/>
      </c:catAx>
      <c:valAx>
        <c:axId val="1061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06141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28</c:v>
                </c:pt>
                <c:pt idx="1">
                  <c:v>31.8</c:v>
                </c:pt>
                <c:pt idx="2">
                  <c:v>35.299999999999997</c:v>
                </c:pt>
                <c:pt idx="3">
                  <c:v>36</c:v>
                </c:pt>
                <c:pt idx="4">
                  <c:v>39.299999999999997</c:v>
                </c:pt>
              </c:numCache>
            </c:numRef>
          </c:val>
          <c:extLst>
            <c:ext xmlns:c16="http://schemas.microsoft.com/office/drawing/2014/chart" uri="{C3380CC4-5D6E-409C-BE32-E72D297353CC}">
              <c16:uniqueId val="{00000000-9493-44E5-98F9-4D7B3D286D18}"/>
            </c:ext>
          </c:extLst>
        </c:ser>
        <c:dLbls>
          <c:showLegendKey val="0"/>
          <c:showVal val="0"/>
          <c:showCatName val="0"/>
          <c:showSerName val="0"/>
          <c:showPercent val="0"/>
          <c:showBubbleSize val="0"/>
        </c:dLbls>
        <c:gapWidth val="150"/>
        <c:axId val="108275200"/>
        <c:axId val="10827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9493-44E5-98F9-4D7B3D286D18}"/>
            </c:ext>
          </c:extLst>
        </c:ser>
        <c:dLbls>
          <c:showLegendKey val="0"/>
          <c:showVal val="0"/>
          <c:showCatName val="0"/>
          <c:showSerName val="0"/>
          <c:showPercent val="0"/>
          <c:showBubbleSize val="0"/>
        </c:dLbls>
        <c:marker val="1"/>
        <c:smooth val="0"/>
        <c:axId val="108275200"/>
        <c:axId val="108277120"/>
      </c:lineChart>
      <c:catAx>
        <c:axId val="108275200"/>
        <c:scaling>
          <c:orientation val="minMax"/>
        </c:scaling>
        <c:delete val="1"/>
        <c:axPos val="b"/>
        <c:numFmt formatCode="General" sourceLinked="1"/>
        <c:majorTickMark val="none"/>
        <c:minorTickMark val="none"/>
        <c:tickLblPos val="none"/>
        <c:crossAx val="108277120"/>
        <c:crosses val="autoZero"/>
        <c:auto val="1"/>
        <c:lblAlgn val="ctr"/>
        <c:lblOffset val="100"/>
        <c:noMultiLvlLbl val="1"/>
      </c:catAx>
      <c:valAx>
        <c:axId val="108277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275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60.9</c:v>
                </c:pt>
                <c:pt idx="1">
                  <c:v>66.7</c:v>
                </c:pt>
                <c:pt idx="2">
                  <c:v>71.400000000000006</c:v>
                </c:pt>
                <c:pt idx="3">
                  <c:v>64</c:v>
                </c:pt>
                <c:pt idx="4">
                  <c:v>67.599999999999994</c:v>
                </c:pt>
              </c:numCache>
            </c:numRef>
          </c:val>
          <c:extLst>
            <c:ext xmlns:c16="http://schemas.microsoft.com/office/drawing/2014/chart" uri="{C3380CC4-5D6E-409C-BE32-E72D297353CC}">
              <c16:uniqueId val="{00000000-B6BB-403F-BC21-CC811225476E}"/>
            </c:ext>
          </c:extLst>
        </c:ser>
        <c:dLbls>
          <c:showLegendKey val="0"/>
          <c:showVal val="0"/>
          <c:showCatName val="0"/>
          <c:showSerName val="0"/>
          <c:showPercent val="0"/>
          <c:showBubbleSize val="0"/>
        </c:dLbls>
        <c:gapWidth val="150"/>
        <c:axId val="108336256"/>
        <c:axId val="10833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B6BB-403F-BC21-CC811225476E}"/>
            </c:ext>
          </c:extLst>
        </c:ser>
        <c:dLbls>
          <c:showLegendKey val="0"/>
          <c:showVal val="0"/>
          <c:showCatName val="0"/>
          <c:showSerName val="0"/>
          <c:showPercent val="0"/>
          <c:showBubbleSize val="0"/>
        </c:dLbls>
        <c:marker val="1"/>
        <c:smooth val="0"/>
        <c:axId val="108336256"/>
        <c:axId val="108338176"/>
      </c:lineChart>
      <c:catAx>
        <c:axId val="108336256"/>
        <c:scaling>
          <c:orientation val="minMax"/>
        </c:scaling>
        <c:delete val="1"/>
        <c:axPos val="b"/>
        <c:numFmt formatCode="General" sourceLinked="1"/>
        <c:majorTickMark val="none"/>
        <c:minorTickMark val="none"/>
        <c:tickLblPos val="none"/>
        <c:crossAx val="108338176"/>
        <c:crosses val="autoZero"/>
        <c:auto val="1"/>
        <c:lblAlgn val="ctr"/>
        <c:lblOffset val="100"/>
        <c:noMultiLvlLbl val="1"/>
      </c:catAx>
      <c:valAx>
        <c:axId val="108338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33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38816238</c:v>
                </c:pt>
                <c:pt idx="1">
                  <c:v>38347844</c:v>
                </c:pt>
                <c:pt idx="2">
                  <c:v>38133121</c:v>
                </c:pt>
                <c:pt idx="3">
                  <c:v>40597523</c:v>
                </c:pt>
                <c:pt idx="4">
                  <c:v>40213680</c:v>
                </c:pt>
              </c:numCache>
            </c:numRef>
          </c:val>
          <c:extLst>
            <c:ext xmlns:c16="http://schemas.microsoft.com/office/drawing/2014/chart" uri="{C3380CC4-5D6E-409C-BE32-E72D297353CC}">
              <c16:uniqueId val="{00000000-13D7-409E-ABE9-CD1040F03857}"/>
            </c:ext>
          </c:extLst>
        </c:ser>
        <c:dLbls>
          <c:showLegendKey val="0"/>
          <c:showVal val="0"/>
          <c:showCatName val="0"/>
          <c:showSerName val="0"/>
          <c:showPercent val="0"/>
          <c:showBubbleSize val="0"/>
        </c:dLbls>
        <c:gapWidth val="150"/>
        <c:axId val="108358656"/>
        <c:axId val="10837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13D7-409E-ABE9-CD1040F03857}"/>
            </c:ext>
          </c:extLst>
        </c:ser>
        <c:dLbls>
          <c:showLegendKey val="0"/>
          <c:showVal val="0"/>
          <c:showCatName val="0"/>
          <c:showSerName val="0"/>
          <c:showPercent val="0"/>
          <c:showBubbleSize val="0"/>
        </c:dLbls>
        <c:marker val="1"/>
        <c:smooth val="0"/>
        <c:axId val="108358656"/>
        <c:axId val="108373120"/>
      </c:lineChart>
      <c:catAx>
        <c:axId val="108358656"/>
        <c:scaling>
          <c:orientation val="minMax"/>
        </c:scaling>
        <c:delete val="1"/>
        <c:axPos val="b"/>
        <c:numFmt formatCode="General" sourceLinked="1"/>
        <c:majorTickMark val="none"/>
        <c:minorTickMark val="none"/>
        <c:tickLblPos val="none"/>
        <c:crossAx val="108373120"/>
        <c:crosses val="autoZero"/>
        <c:auto val="1"/>
        <c:lblAlgn val="ctr"/>
        <c:lblOffset val="100"/>
        <c:noMultiLvlLbl val="1"/>
      </c:catAx>
      <c:valAx>
        <c:axId val="108373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835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17.8</c:v>
                </c:pt>
                <c:pt idx="1">
                  <c:v>19</c:v>
                </c:pt>
                <c:pt idx="2">
                  <c:v>18.5</c:v>
                </c:pt>
                <c:pt idx="3">
                  <c:v>19.600000000000001</c:v>
                </c:pt>
                <c:pt idx="4">
                  <c:v>21.3</c:v>
                </c:pt>
              </c:numCache>
            </c:numRef>
          </c:val>
          <c:extLst>
            <c:ext xmlns:c16="http://schemas.microsoft.com/office/drawing/2014/chart" uri="{C3380CC4-5D6E-409C-BE32-E72D297353CC}">
              <c16:uniqueId val="{00000000-5AEC-4926-8BF8-517F61A33707}"/>
            </c:ext>
          </c:extLst>
        </c:ser>
        <c:dLbls>
          <c:showLegendKey val="0"/>
          <c:showVal val="0"/>
          <c:showCatName val="0"/>
          <c:showSerName val="0"/>
          <c:showPercent val="0"/>
          <c:showBubbleSize val="0"/>
        </c:dLbls>
        <c:gapWidth val="150"/>
        <c:axId val="108477056"/>
        <c:axId val="10847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5AEC-4926-8BF8-517F61A33707}"/>
            </c:ext>
          </c:extLst>
        </c:ser>
        <c:dLbls>
          <c:showLegendKey val="0"/>
          <c:showVal val="0"/>
          <c:showCatName val="0"/>
          <c:showSerName val="0"/>
          <c:showPercent val="0"/>
          <c:showBubbleSize val="0"/>
        </c:dLbls>
        <c:marker val="1"/>
        <c:smooth val="0"/>
        <c:axId val="108477056"/>
        <c:axId val="108479232"/>
      </c:lineChart>
      <c:catAx>
        <c:axId val="108477056"/>
        <c:scaling>
          <c:orientation val="minMax"/>
        </c:scaling>
        <c:delete val="1"/>
        <c:axPos val="b"/>
        <c:numFmt formatCode="General" sourceLinked="1"/>
        <c:majorTickMark val="none"/>
        <c:minorTickMark val="none"/>
        <c:tickLblPos val="none"/>
        <c:crossAx val="108479232"/>
        <c:crosses val="autoZero"/>
        <c:auto val="1"/>
        <c:lblAlgn val="ctr"/>
        <c:lblOffset val="100"/>
        <c:noMultiLvlLbl val="1"/>
      </c:catAx>
      <c:valAx>
        <c:axId val="10847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47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59.7</c:v>
                </c:pt>
                <c:pt idx="1">
                  <c:v>60.6</c:v>
                </c:pt>
                <c:pt idx="2">
                  <c:v>63.4</c:v>
                </c:pt>
                <c:pt idx="3">
                  <c:v>66.2</c:v>
                </c:pt>
                <c:pt idx="4">
                  <c:v>61.8</c:v>
                </c:pt>
              </c:numCache>
            </c:numRef>
          </c:val>
          <c:extLst>
            <c:ext xmlns:c16="http://schemas.microsoft.com/office/drawing/2014/chart" uri="{C3380CC4-5D6E-409C-BE32-E72D297353CC}">
              <c16:uniqueId val="{00000000-AB11-4EA4-8299-0AC6C52A74B2}"/>
            </c:ext>
          </c:extLst>
        </c:ser>
        <c:dLbls>
          <c:showLegendKey val="0"/>
          <c:showVal val="0"/>
          <c:showCatName val="0"/>
          <c:showSerName val="0"/>
          <c:showPercent val="0"/>
          <c:showBubbleSize val="0"/>
        </c:dLbls>
        <c:gapWidth val="150"/>
        <c:axId val="108537728"/>
        <c:axId val="10853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AB11-4EA4-8299-0AC6C52A74B2}"/>
            </c:ext>
          </c:extLst>
        </c:ser>
        <c:dLbls>
          <c:showLegendKey val="0"/>
          <c:showVal val="0"/>
          <c:showCatName val="0"/>
          <c:showSerName val="0"/>
          <c:showPercent val="0"/>
          <c:showBubbleSize val="0"/>
        </c:dLbls>
        <c:marker val="1"/>
        <c:smooth val="0"/>
        <c:axId val="108537728"/>
        <c:axId val="108539904"/>
      </c:lineChart>
      <c:catAx>
        <c:axId val="108537728"/>
        <c:scaling>
          <c:orientation val="minMax"/>
        </c:scaling>
        <c:delete val="1"/>
        <c:axPos val="b"/>
        <c:numFmt formatCode="General" sourceLinked="1"/>
        <c:majorTickMark val="none"/>
        <c:minorTickMark val="none"/>
        <c:tickLblPos val="none"/>
        <c:crossAx val="108539904"/>
        <c:crosses val="autoZero"/>
        <c:auto val="1"/>
        <c:lblAlgn val="ctr"/>
        <c:lblOffset val="100"/>
        <c:noMultiLvlLbl val="1"/>
      </c:catAx>
      <c:valAx>
        <c:axId val="10853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853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 Id="rId1" Type="http://schemas.openxmlformats.org/officeDocument/2006/relationships/printerSettings" Target="../printerSettings/printerSettings1.bin" /></Relationships>
</file>

<file path=xl/worksheets/_rels/sheet2.xml.rels>&#65279;<?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c r="AP2" s="160"/>
      <c r="AQ2" s="160"/>
      <c r="AR2" s="160"/>
      <c r="AS2" s="160"/>
      <c r="AT2" s="160"/>
      <c r="AU2" s="160"/>
      <c r="AV2" s="160"/>
      <c r="AW2" s="160"/>
      <c r="AX2" s="160"/>
      <c r="AY2" s="160"/>
      <c r="AZ2" s="160"/>
      <c r="BA2" s="160"/>
      <c r="BB2" s="160"/>
      <c r="BC2" s="160"/>
      <c r="BD2" s="160"/>
      <c r="BE2" s="160"/>
      <c r="BF2" s="160"/>
      <c r="BG2" s="160"/>
      <c r="BH2" s="160"/>
      <c r="BI2" s="160"/>
      <c r="BJ2" s="160"/>
      <c r="BK2" s="160"/>
      <c r="BL2" s="160"/>
      <c r="BM2" s="160"/>
      <c r="BN2" s="160"/>
      <c r="BO2" s="160"/>
      <c r="BP2" s="160"/>
      <c r="BQ2" s="160"/>
      <c r="BR2" s="160"/>
      <c r="BS2" s="160"/>
      <c r="BT2" s="160"/>
      <c r="BU2" s="160"/>
      <c r="BV2" s="160"/>
      <c r="BW2" s="160"/>
      <c r="BX2" s="160"/>
      <c r="BY2" s="160"/>
      <c r="BZ2" s="160"/>
      <c r="CA2" s="160"/>
      <c r="CB2" s="160"/>
      <c r="CC2" s="160"/>
      <c r="CD2" s="160"/>
      <c r="CE2" s="160"/>
      <c r="CF2" s="160"/>
      <c r="CG2" s="160"/>
      <c r="CH2" s="160"/>
      <c r="CI2" s="160"/>
      <c r="CJ2" s="160"/>
      <c r="CK2" s="160"/>
      <c r="CL2" s="160"/>
      <c r="CM2" s="160"/>
      <c r="CN2" s="160"/>
      <c r="CO2" s="160"/>
      <c r="CP2" s="160"/>
      <c r="CQ2" s="160"/>
      <c r="CR2" s="160"/>
      <c r="CS2" s="160"/>
      <c r="CT2" s="160"/>
      <c r="CU2" s="160"/>
      <c r="CV2" s="160"/>
      <c r="CW2" s="160"/>
      <c r="CX2" s="160"/>
      <c r="CY2" s="160"/>
      <c r="CZ2" s="160"/>
      <c r="DA2" s="160"/>
      <c r="DB2" s="160"/>
      <c r="DC2" s="160"/>
      <c r="DD2" s="160"/>
      <c r="DE2" s="160"/>
      <c r="DF2" s="160"/>
      <c r="DG2" s="160"/>
      <c r="DH2" s="160"/>
      <c r="DI2" s="160"/>
      <c r="DJ2" s="160"/>
      <c r="DK2" s="160"/>
      <c r="DL2" s="160"/>
      <c r="DM2" s="160"/>
      <c r="DN2" s="160"/>
      <c r="DO2" s="160"/>
      <c r="DP2" s="160"/>
      <c r="DQ2" s="160"/>
      <c r="DR2" s="160"/>
      <c r="DS2" s="160"/>
      <c r="DT2" s="160"/>
      <c r="DU2" s="160"/>
      <c r="DV2" s="160"/>
      <c r="DW2" s="160"/>
      <c r="DX2" s="160"/>
      <c r="DY2" s="160"/>
      <c r="DZ2" s="160"/>
      <c r="EA2" s="160"/>
      <c r="EB2" s="160"/>
      <c r="EC2" s="160"/>
      <c r="ED2" s="160"/>
      <c r="EE2" s="160"/>
      <c r="EF2" s="160"/>
      <c r="EG2" s="160"/>
      <c r="EH2" s="160"/>
      <c r="EI2" s="160"/>
      <c r="EJ2" s="160"/>
      <c r="EK2" s="160"/>
      <c r="EL2" s="160"/>
      <c r="EM2" s="160"/>
      <c r="EN2" s="160"/>
      <c r="EO2" s="160"/>
      <c r="EP2" s="160"/>
      <c r="EQ2" s="160"/>
      <c r="ER2" s="160"/>
      <c r="ES2" s="160"/>
      <c r="ET2" s="160"/>
      <c r="EU2" s="160"/>
      <c r="EV2" s="160"/>
      <c r="EW2" s="160"/>
      <c r="EX2" s="160"/>
      <c r="EY2" s="160"/>
      <c r="EZ2" s="160"/>
      <c r="FA2" s="160"/>
      <c r="FB2" s="160"/>
      <c r="FC2" s="160"/>
      <c r="FD2" s="160"/>
      <c r="FE2" s="160"/>
      <c r="FF2" s="160"/>
      <c r="FG2" s="160"/>
      <c r="FH2" s="160"/>
      <c r="FI2" s="160"/>
      <c r="FJ2" s="160"/>
      <c r="FK2" s="160"/>
      <c r="FL2" s="160"/>
      <c r="FM2" s="160"/>
      <c r="FN2" s="160"/>
      <c r="FO2" s="160"/>
      <c r="FP2" s="160"/>
      <c r="FQ2" s="160"/>
      <c r="FR2" s="160"/>
      <c r="FS2" s="160"/>
      <c r="FT2" s="160"/>
      <c r="FU2" s="160"/>
      <c r="FV2" s="160"/>
      <c r="FW2" s="160"/>
      <c r="FX2" s="160"/>
      <c r="FY2" s="160"/>
      <c r="FZ2" s="160"/>
      <c r="GA2" s="160"/>
      <c r="GB2" s="160"/>
      <c r="GC2" s="160"/>
      <c r="GD2" s="160"/>
      <c r="GE2" s="160"/>
      <c r="GF2" s="160"/>
      <c r="GG2" s="160"/>
      <c r="GH2" s="160"/>
      <c r="GI2" s="160"/>
      <c r="GJ2" s="160"/>
      <c r="GK2" s="160"/>
      <c r="GL2" s="160"/>
      <c r="GM2" s="160"/>
      <c r="GN2" s="160"/>
      <c r="GO2" s="160"/>
      <c r="GP2" s="160"/>
      <c r="GQ2" s="160"/>
      <c r="GR2" s="160"/>
      <c r="GS2" s="160"/>
      <c r="GT2" s="160"/>
      <c r="GU2" s="160"/>
      <c r="GV2" s="160"/>
      <c r="GW2" s="160"/>
      <c r="GX2" s="160"/>
      <c r="GY2" s="160"/>
      <c r="GZ2" s="160"/>
      <c r="HA2" s="160"/>
      <c r="HB2" s="160"/>
      <c r="HC2" s="160"/>
      <c r="HD2" s="160"/>
      <c r="HE2" s="160"/>
      <c r="HF2" s="160"/>
      <c r="HG2" s="160"/>
      <c r="HH2" s="160"/>
      <c r="HI2" s="160"/>
      <c r="HJ2" s="160"/>
      <c r="HK2" s="160"/>
      <c r="HL2" s="160"/>
      <c r="HM2" s="160"/>
      <c r="HN2" s="160"/>
      <c r="HO2" s="160"/>
      <c r="HP2" s="160"/>
      <c r="HQ2" s="160"/>
      <c r="HR2" s="160"/>
      <c r="HS2" s="160"/>
      <c r="HT2" s="160"/>
      <c r="HU2" s="160"/>
      <c r="HV2" s="160"/>
      <c r="HW2" s="160"/>
      <c r="HX2" s="160"/>
      <c r="HY2" s="160"/>
      <c r="HZ2" s="160"/>
      <c r="IA2" s="160"/>
      <c r="IB2" s="160"/>
      <c r="IC2" s="160"/>
      <c r="ID2" s="160"/>
      <c r="IE2" s="160"/>
      <c r="IF2" s="160"/>
      <c r="IG2" s="160"/>
      <c r="IH2" s="160"/>
      <c r="II2" s="160"/>
      <c r="IJ2" s="160"/>
      <c r="IK2" s="160"/>
      <c r="IL2" s="160"/>
      <c r="IM2" s="160"/>
      <c r="IN2" s="160"/>
      <c r="IO2" s="160"/>
      <c r="IP2" s="160"/>
      <c r="IQ2" s="160"/>
      <c r="IR2" s="160"/>
      <c r="IS2" s="160"/>
      <c r="IT2" s="160"/>
      <c r="IU2" s="160"/>
      <c r="IV2" s="160"/>
      <c r="IW2" s="160"/>
      <c r="IX2" s="160"/>
      <c r="IY2" s="160"/>
      <c r="IZ2" s="160"/>
      <c r="JA2" s="160"/>
      <c r="JB2" s="160"/>
      <c r="JC2" s="160"/>
      <c r="JD2" s="160"/>
      <c r="JE2" s="160"/>
      <c r="JF2" s="160"/>
      <c r="JG2" s="160"/>
      <c r="JH2" s="160"/>
      <c r="JI2" s="160"/>
      <c r="JJ2" s="160"/>
      <c r="JK2" s="160"/>
      <c r="JL2" s="160"/>
      <c r="JM2" s="160"/>
      <c r="JN2" s="160"/>
      <c r="JO2" s="160"/>
      <c r="JP2" s="160"/>
      <c r="JQ2" s="160"/>
      <c r="JR2" s="160"/>
      <c r="JS2" s="160"/>
      <c r="JT2" s="160"/>
      <c r="JU2" s="160"/>
      <c r="JV2" s="160"/>
      <c r="JW2" s="160"/>
      <c r="JX2" s="160"/>
      <c r="JY2" s="160"/>
      <c r="JZ2" s="160"/>
      <c r="KA2" s="160"/>
      <c r="KB2" s="160"/>
      <c r="KC2" s="160"/>
      <c r="KD2" s="160"/>
      <c r="KE2" s="160"/>
      <c r="KF2" s="160"/>
      <c r="KG2" s="160"/>
      <c r="KH2" s="160"/>
      <c r="KI2" s="160"/>
      <c r="KJ2" s="160"/>
      <c r="KK2" s="160"/>
      <c r="KL2" s="160"/>
      <c r="KM2" s="160"/>
      <c r="KN2" s="160"/>
      <c r="KO2" s="160"/>
      <c r="KP2" s="160"/>
      <c r="KQ2" s="160"/>
      <c r="KR2" s="160"/>
      <c r="KS2" s="160"/>
      <c r="KT2" s="160"/>
      <c r="KU2" s="160"/>
      <c r="KV2" s="160"/>
      <c r="KW2" s="160"/>
      <c r="KX2" s="160"/>
      <c r="KY2" s="160"/>
      <c r="KZ2" s="160"/>
      <c r="LA2" s="160"/>
      <c r="LB2" s="160"/>
      <c r="LC2" s="160"/>
      <c r="LD2" s="160"/>
      <c r="LE2" s="160"/>
      <c r="LF2" s="160"/>
      <c r="LG2" s="160"/>
      <c r="LH2" s="160"/>
      <c r="LI2" s="160"/>
      <c r="LJ2" s="160"/>
      <c r="LK2" s="160"/>
      <c r="LL2" s="160"/>
      <c r="LM2" s="160"/>
      <c r="LN2" s="160"/>
      <c r="LO2" s="160"/>
      <c r="LP2" s="160"/>
      <c r="LQ2" s="160"/>
      <c r="LR2" s="160"/>
      <c r="LS2" s="160"/>
      <c r="LT2" s="160"/>
      <c r="LU2" s="160"/>
      <c r="LV2" s="160"/>
      <c r="LW2" s="160"/>
      <c r="LX2" s="160"/>
      <c r="LY2" s="160"/>
      <c r="LZ2" s="160"/>
      <c r="MA2" s="160"/>
      <c r="MB2" s="160"/>
      <c r="MC2" s="160"/>
      <c r="MD2" s="160"/>
      <c r="ME2" s="160"/>
      <c r="MF2" s="160"/>
      <c r="MG2" s="160"/>
      <c r="MH2" s="160"/>
      <c r="MI2" s="160"/>
      <c r="MJ2" s="160"/>
      <c r="MK2" s="160"/>
      <c r="ML2" s="160"/>
      <c r="MM2" s="160"/>
      <c r="MN2" s="160"/>
      <c r="MO2" s="160"/>
      <c r="MP2" s="160"/>
      <c r="MQ2" s="160"/>
      <c r="MR2" s="160"/>
      <c r="MS2" s="160"/>
      <c r="MT2" s="160"/>
      <c r="MU2" s="160"/>
      <c r="MV2" s="160"/>
      <c r="MW2" s="160"/>
      <c r="MX2" s="160"/>
      <c r="MY2" s="160"/>
      <c r="MZ2" s="160"/>
      <c r="NA2" s="160"/>
      <c r="NB2" s="160"/>
      <c r="NC2" s="160"/>
      <c r="ND2" s="160"/>
      <c r="NE2" s="160"/>
      <c r="NF2" s="160"/>
      <c r="NG2" s="160"/>
      <c r="NH2" s="160"/>
      <c r="NI2" s="160"/>
      <c r="NJ2" s="160"/>
      <c r="NK2" s="160"/>
      <c r="NL2" s="160"/>
      <c r="NM2" s="160"/>
      <c r="NN2" s="160"/>
      <c r="NO2" s="160"/>
      <c r="NP2" s="160"/>
      <c r="NQ2" s="160"/>
      <c r="NR2" s="160"/>
      <c r="NS2" s="160"/>
      <c r="NT2" s="160"/>
      <c r="NU2" s="160"/>
      <c r="NV2" s="160"/>
      <c r="NW2" s="160"/>
      <c r="NX2" s="160"/>
    </row>
    <row r="3" spans="1:388" ht="9.75" customHeight="1">
      <c r="A3" s="2"/>
      <c r="B3" s="160"/>
      <c r="C3" s="160"/>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CX3" s="160"/>
      <c r="CY3" s="160"/>
      <c r="CZ3" s="160"/>
      <c r="DA3" s="160"/>
      <c r="DB3" s="160"/>
      <c r="DC3" s="160"/>
      <c r="DD3" s="160"/>
      <c r="DE3" s="160"/>
      <c r="DF3" s="160"/>
      <c r="DG3" s="160"/>
      <c r="DH3" s="160"/>
      <c r="DI3" s="160"/>
      <c r="DJ3" s="160"/>
      <c r="DK3" s="160"/>
      <c r="DL3" s="160"/>
      <c r="DM3" s="160"/>
      <c r="DN3" s="160"/>
      <c r="DO3" s="160"/>
      <c r="DP3" s="160"/>
      <c r="DQ3" s="160"/>
      <c r="DR3" s="160"/>
      <c r="DS3" s="160"/>
      <c r="DT3" s="160"/>
      <c r="DU3" s="160"/>
      <c r="DV3" s="160"/>
      <c r="DW3" s="160"/>
      <c r="DX3" s="160"/>
      <c r="DY3" s="160"/>
      <c r="DZ3" s="160"/>
      <c r="EA3" s="160"/>
      <c r="EB3" s="160"/>
      <c r="EC3" s="160"/>
      <c r="ED3" s="160"/>
      <c r="EE3" s="160"/>
      <c r="EF3" s="160"/>
      <c r="EG3" s="160"/>
      <c r="EH3" s="160"/>
      <c r="EI3" s="160"/>
      <c r="EJ3" s="160"/>
      <c r="EK3" s="160"/>
      <c r="EL3" s="160"/>
      <c r="EM3" s="160"/>
      <c r="EN3" s="160"/>
      <c r="EO3" s="160"/>
      <c r="EP3" s="160"/>
      <c r="EQ3" s="160"/>
      <c r="ER3" s="160"/>
      <c r="ES3" s="160"/>
      <c r="ET3" s="160"/>
      <c r="EU3" s="160"/>
      <c r="EV3" s="160"/>
      <c r="EW3" s="160"/>
      <c r="EX3" s="160"/>
      <c r="EY3" s="160"/>
      <c r="EZ3" s="160"/>
      <c r="FA3" s="160"/>
      <c r="FB3" s="160"/>
      <c r="FC3" s="160"/>
      <c r="FD3" s="160"/>
      <c r="FE3" s="160"/>
      <c r="FF3" s="160"/>
      <c r="FG3" s="160"/>
      <c r="FH3" s="160"/>
      <c r="FI3" s="160"/>
      <c r="FJ3" s="160"/>
      <c r="FK3" s="160"/>
      <c r="FL3" s="160"/>
      <c r="FM3" s="160"/>
      <c r="FN3" s="160"/>
      <c r="FO3" s="160"/>
      <c r="FP3" s="160"/>
      <c r="FQ3" s="160"/>
      <c r="FR3" s="160"/>
      <c r="FS3" s="160"/>
      <c r="FT3" s="160"/>
      <c r="FU3" s="160"/>
      <c r="FV3" s="160"/>
      <c r="FW3" s="160"/>
      <c r="FX3" s="160"/>
      <c r="FY3" s="160"/>
      <c r="FZ3" s="160"/>
      <c r="GA3" s="160"/>
      <c r="GB3" s="160"/>
      <c r="GC3" s="160"/>
      <c r="GD3" s="160"/>
      <c r="GE3" s="160"/>
      <c r="GF3" s="160"/>
      <c r="GG3" s="160"/>
      <c r="GH3" s="160"/>
      <c r="GI3" s="160"/>
      <c r="GJ3" s="160"/>
      <c r="GK3" s="160"/>
      <c r="GL3" s="160"/>
      <c r="GM3" s="160"/>
      <c r="GN3" s="160"/>
      <c r="GO3" s="160"/>
      <c r="GP3" s="160"/>
      <c r="GQ3" s="160"/>
      <c r="GR3" s="160"/>
      <c r="GS3" s="160"/>
      <c r="GT3" s="160"/>
      <c r="GU3" s="160"/>
      <c r="GV3" s="160"/>
      <c r="GW3" s="160"/>
      <c r="GX3" s="160"/>
      <c r="GY3" s="160"/>
      <c r="GZ3" s="160"/>
      <c r="HA3" s="160"/>
      <c r="HB3" s="160"/>
      <c r="HC3" s="160"/>
      <c r="HD3" s="160"/>
      <c r="HE3" s="160"/>
      <c r="HF3" s="160"/>
      <c r="HG3" s="160"/>
      <c r="HH3" s="160"/>
      <c r="HI3" s="160"/>
      <c r="HJ3" s="160"/>
      <c r="HK3" s="160"/>
      <c r="HL3" s="160"/>
      <c r="HM3" s="160"/>
      <c r="HN3" s="160"/>
      <c r="HO3" s="160"/>
      <c r="HP3" s="160"/>
      <c r="HQ3" s="160"/>
      <c r="HR3" s="160"/>
      <c r="HS3" s="160"/>
      <c r="HT3" s="160"/>
      <c r="HU3" s="160"/>
      <c r="HV3" s="160"/>
      <c r="HW3" s="160"/>
      <c r="HX3" s="160"/>
      <c r="HY3" s="160"/>
      <c r="HZ3" s="160"/>
      <c r="IA3" s="160"/>
      <c r="IB3" s="160"/>
      <c r="IC3" s="160"/>
      <c r="ID3" s="160"/>
      <c r="IE3" s="160"/>
      <c r="IF3" s="160"/>
      <c r="IG3" s="160"/>
      <c r="IH3" s="160"/>
      <c r="II3" s="160"/>
      <c r="IJ3" s="160"/>
      <c r="IK3" s="160"/>
      <c r="IL3" s="160"/>
      <c r="IM3" s="160"/>
      <c r="IN3" s="160"/>
      <c r="IO3" s="160"/>
      <c r="IP3" s="160"/>
      <c r="IQ3" s="160"/>
      <c r="IR3" s="160"/>
      <c r="IS3" s="160"/>
      <c r="IT3" s="160"/>
      <c r="IU3" s="160"/>
      <c r="IV3" s="160"/>
      <c r="IW3" s="160"/>
      <c r="IX3" s="160"/>
      <c r="IY3" s="160"/>
      <c r="IZ3" s="160"/>
      <c r="JA3" s="160"/>
      <c r="JB3" s="160"/>
      <c r="JC3" s="160"/>
      <c r="JD3" s="160"/>
      <c r="JE3" s="160"/>
      <c r="JF3" s="160"/>
      <c r="JG3" s="160"/>
      <c r="JH3" s="160"/>
      <c r="JI3" s="160"/>
      <c r="JJ3" s="160"/>
      <c r="JK3" s="160"/>
      <c r="JL3" s="160"/>
      <c r="JM3" s="160"/>
      <c r="JN3" s="160"/>
      <c r="JO3" s="160"/>
      <c r="JP3" s="160"/>
      <c r="JQ3" s="160"/>
      <c r="JR3" s="160"/>
      <c r="JS3" s="160"/>
      <c r="JT3" s="160"/>
      <c r="JU3" s="160"/>
      <c r="JV3" s="160"/>
      <c r="JW3" s="160"/>
      <c r="JX3" s="160"/>
      <c r="JY3" s="160"/>
      <c r="JZ3" s="160"/>
      <c r="KA3" s="160"/>
      <c r="KB3" s="160"/>
      <c r="KC3" s="160"/>
      <c r="KD3" s="160"/>
      <c r="KE3" s="160"/>
      <c r="KF3" s="160"/>
      <c r="KG3" s="160"/>
      <c r="KH3" s="160"/>
      <c r="KI3" s="160"/>
      <c r="KJ3" s="160"/>
      <c r="KK3" s="160"/>
      <c r="KL3" s="160"/>
      <c r="KM3" s="160"/>
      <c r="KN3" s="160"/>
      <c r="KO3" s="160"/>
      <c r="KP3" s="160"/>
      <c r="KQ3" s="160"/>
      <c r="KR3" s="160"/>
      <c r="KS3" s="160"/>
      <c r="KT3" s="160"/>
      <c r="KU3" s="160"/>
      <c r="KV3" s="160"/>
      <c r="KW3" s="160"/>
      <c r="KX3" s="160"/>
      <c r="KY3" s="160"/>
      <c r="KZ3" s="160"/>
      <c r="LA3" s="160"/>
      <c r="LB3" s="160"/>
      <c r="LC3" s="160"/>
      <c r="LD3" s="160"/>
      <c r="LE3" s="160"/>
      <c r="LF3" s="160"/>
      <c r="LG3" s="160"/>
      <c r="LH3" s="160"/>
      <c r="LI3" s="160"/>
      <c r="LJ3" s="160"/>
      <c r="LK3" s="160"/>
      <c r="LL3" s="160"/>
      <c r="LM3" s="160"/>
      <c r="LN3" s="160"/>
      <c r="LO3" s="160"/>
      <c r="LP3" s="160"/>
      <c r="LQ3" s="160"/>
      <c r="LR3" s="160"/>
      <c r="LS3" s="160"/>
      <c r="LT3" s="160"/>
      <c r="LU3" s="160"/>
      <c r="LV3" s="160"/>
      <c r="LW3" s="160"/>
      <c r="LX3" s="160"/>
      <c r="LY3" s="160"/>
      <c r="LZ3" s="160"/>
      <c r="MA3" s="160"/>
      <c r="MB3" s="160"/>
      <c r="MC3" s="160"/>
      <c r="MD3" s="160"/>
      <c r="ME3" s="160"/>
      <c r="MF3" s="160"/>
      <c r="MG3" s="160"/>
      <c r="MH3" s="160"/>
      <c r="MI3" s="160"/>
      <c r="MJ3" s="160"/>
      <c r="MK3" s="160"/>
      <c r="ML3" s="160"/>
      <c r="MM3" s="160"/>
      <c r="MN3" s="160"/>
      <c r="MO3" s="160"/>
      <c r="MP3" s="160"/>
      <c r="MQ3" s="160"/>
      <c r="MR3" s="160"/>
      <c r="MS3" s="160"/>
      <c r="MT3" s="160"/>
      <c r="MU3" s="160"/>
      <c r="MV3" s="160"/>
      <c r="MW3" s="160"/>
      <c r="MX3" s="160"/>
      <c r="MY3" s="160"/>
      <c r="MZ3" s="160"/>
      <c r="NA3" s="160"/>
      <c r="NB3" s="160"/>
      <c r="NC3" s="160"/>
      <c r="ND3" s="160"/>
      <c r="NE3" s="160"/>
      <c r="NF3" s="160"/>
      <c r="NG3" s="160"/>
      <c r="NH3" s="160"/>
      <c r="NI3" s="160"/>
      <c r="NJ3" s="160"/>
      <c r="NK3" s="160"/>
      <c r="NL3" s="160"/>
      <c r="NM3" s="160"/>
      <c r="NN3" s="160"/>
      <c r="NO3" s="160"/>
      <c r="NP3" s="160"/>
      <c r="NQ3" s="160"/>
      <c r="NR3" s="160"/>
      <c r="NS3" s="160"/>
      <c r="NT3" s="160"/>
      <c r="NU3" s="160"/>
      <c r="NV3" s="160"/>
      <c r="NW3" s="160"/>
      <c r="NX3" s="160"/>
    </row>
    <row r="4" spans="1:388" ht="9.75" customHeight="1">
      <c r="A4" s="2"/>
      <c r="B4" s="160"/>
      <c r="C4" s="160"/>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160"/>
      <c r="BD4" s="160"/>
      <c r="BE4" s="160"/>
      <c r="BF4" s="160"/>
      <c r="BG4" s="160"/>
      <c r="BH4" s="160"/>
      <c r="BI4" s="160"/>
      <c r="BJ4" s="160"/>
      <c r="BK4" s="160"/>
      <c r="BL4" s="160"/>
      <c r="BM4" s="160"/>
      <c r="BN4" s="160"/>
      <c r="BO4" s="160"/>
      <c r="BP4" s="160"/>
      <c r="BQ4" s="160"/>
      <c r="BR4" s="160"/>
      <c r="BS4" s="160"/>
      <c r="BT4" s="160"/>
      <c r="BU4" s="160"/>
      <c r="BV4" s="160"/>
      <c r="BW4" s="160"/>
      <c r="BX4" s="160"/>
      <c r="BY4" s="160"/>
      <c r="BZ4" s="160"/>
      <c r="CA4" s="160"/>
      <c r="CB4" s="160"/>
      <c r="CC4" s="160"/>
      <c r="CD4" s="160"/>
      <c r="CE4" s="160"/>
      <c r="CF4" s="160"/>
      <c r="CG4" s="160"/>
      <c r="CH4" s="160"/>
      <c r="CI4" s="160"/>
      <c r="CJ4" s="160"/>
      <c r="CK4" s="160"/>
      <c r="CL4" s="160"/>
      <c r="CM4" s="160"/>
      <c r="CN4" s="160"/>
      <c r="CO4" s="160"/>
      <c r="CP4" s="160"/>
      <c r="CQ4" s="160"/>
      <c r="CR4" s="160"/>
      <c r="CS4" s="160"/>
      <c r="CT4" s="160"/>
      <c r="CU4" s="160"/>
      <c r="CV4" s="160"/>
      <c r="CW4" s="160"/>
      <c r="CX4" s="160"/>
      <c r="CY4" s="160"/>
      <c r="CZ4" s="160"/>
      <c r="DA4" s="160"/>
      <c r="DB4" s="160"/>
      <c r="DC4" s="160"/>
      <c r="DD4" s="160"/>
      <c r="DE4" s="160"/>
      <c r="DF4" s="160"/>
      <c r="DG4" s="160"/>
      <c r="DH4" s="160"/>
      <c r="DI4" s="160"/>
      <c r="DJ4" s="160"/>
      <c r="DK4" s="160"/>
      <c r="DL4" s="160"/>
      <c r="DM4" s="160"/>
      <c r="DN4" s="160"/>
      <c r="DO4" s="160"/>
      <c r="DP4" s="160"/>
      <c r="DQ4" s="160"/>
      <c r="DR4" s="160"/>
      <c r="DS4" s="160"/>
      <c r="DT4" s="160"/>
      <c r="DU4" s="160"/>
      <c r="DV4" s="160"/>
      <c r="DW4" s="160"/>
      <c r="DX4" s="160"/>
      <c r="DY4" s="160"/>
      <c r="DZ4" s="160"/>
      <c r="EA4" s="160"/>
      <c r="EB4" s="160"/>
      <c r="EC4" s="160"/>
      <c r="ED4" s="160"/>
      <c r="EE4" s="160"/>
      <c r="EF4" s="160"/>
      <c r="EG4" s="160"/>
      <c r="EH4" s="160"/>
      <c r="EI4" s="160"/>
      <c r="EJ4" s="160"/>
      <c r="EK4" s="160"/>
      <c r="EL4" s="160"/>
      <c r="EM4" s="160"/>
      <c r="EN4" s="160"/>
      <c r="EO4" s="160"/>
      <c r="EP4" s="160"/>
      <c r="EQ4" s="160"/>
      <c r="ER4" s="160"/>
      <c r="ES4" s="160"/>
      <c r="ET4" s="160"/>
      <c r="EU4" s="160"/>
      <c r="EV4" s="160"/>
      <c r="EW4" s="160"/>
      <c r="EX4" s="160"/>
      <c r="EY4" s="160"/>
      <c r="EZ4" s="160"/>
      <c r="FA4" s="160"/>
      <c r="FB4" s="160"/>
      <c r="FC4" s="160"/>
      <c r="FD4" s="160"/>
      <c r="FE4" s="160"/>
      <c r="FF4" s="160"/>
      <c r="FG4" s="160"/>
      <c r="FH4" s="160"/>
      <c r="FI4" s="160"/>
      <c r="FJ4" s="160"/>
      <c r="FK4" s="160"/>
      <c r="FL4" s="160"/>
      <c r="FM4" s="160"/>
      <c r="FN4" s="160"/>
      <c r="FO4" s="160"/>
      <c r="FP4" s="160"/>
      <c r="FQ4" s="160"/>
      <c r="FR4" s="160"/>
      <c r="FS4" s="160"/>
      <c r="FT4" s="160"/>
      <c r="FU4" s="160"/>
      <c r="FV4" s="160"/>
      <c r="FW4" s="160"/>
      <c r="FX4" s="160"/>
      <c r="FY4" s="160"/>
      <c r="FZ4" s="160"/>
      <c r="GA4" s="160"/>
      <c r="GB4" s="160"/>
      <c r="GC4" s="160"/>
      <c r="GD4" s="160"/>
      <c r="GE4" s="160"/>
      <c r="GF4" s="160"/>
      <c r="GG4" s="160"/>
      <c r="GH4" s="160"/>
      <c r="GI4" s="160"/>
      <c r="GJ4" s="160"/>
      <c r="GK4" s="160"/>
      <c r="GL4" s="160"/>
      <c r="GM4" s="160"/>
      <c r="GN4" s="160"/>
      <c r="GO4" s="160"/>
      <c r="GP4" s="160"/>
      <c r="GQ4" s="160"/>
      <c r="GR4" s="160"/>
      <c r="GS4" s="160"/>
      <c r="GT4" s="160"/>
      <c r="GU4" s="160"/>
      <c r="GV4" s="160"/>
      <c r="GW4" s="160"/>
      <c r="GX4" s="160"/>
      <c r="GY4" s="160"/>
      <c r="GZ4" s="160"/>
      <c r="HA4" s="160"/>
      <c r="HB4" s="160"/>
      <c r="HC4" s="160"/>
      <c r="HD4" s="160"/>
      <c r="HE4" s="160"/>
      <c r="HF4" s="160"/>
      <c r="HG4" s="160"/>
      <c r="HH4" s="160"/>
      <c r="HI4" s="160"/>
      <c r="HJ4" s="160"/>
      <c r="HK4" s="160"/>
      <c r="HL4" s="160"/>
      <c r="HM4" s="160"/>
      <c r="HN4" s="160"/>
      <c r="HO4" s="160"/>
      <c r="HP4" s="160"/>
      <c r="HQ4" s="160"/>
      <c r="HR4" s="160"/>
      <c r="HS4" s="160"/>
      <c r="HT4" s="160"/>
      <c r="HU4" s="160"/>
      <c r="HV4" s="160"/>
      <c r="HW4" s="160"/>
      <c r="HX4" s="160"/>
      <c r="HY4" s="160"/>
      <c r="HZ4" s="160"/>
      <c r="IA4" s="160"/>
      <c r="IB4" s="160"/>
      <c r="IC4" s="160"/>
      <c r="ID4" s="160"/>
      <c r="IE4" s="160"/>
      <c r="IF4" s="160"/>
      <c r="IG4" s="160"/>
      <c r="IH4" s="160"/>
      <c r="II4" s="160"/>
      <c r="IJ4" s="160"/>
      <c r="IK4" s="160"/>
      <c r="IL4" s="160"/>
      <c r="IM4" s="160"/>
      <c r="IN4" s="160"/>
      <c r="IO4" s="160"/>
      <c r="IP4" s="160"/>
      <c r="IQ4" s="160"/>
      <c r="IR4" s="160"/>
      <c r="IS4" s="160"/>
      <c r="IT4" s="160"/>
      <c r="IU4" s="160"/>
      <c r="IV4" s="160"/>
      <c r="IW4" s="160"/>
      <c r="IX4" s="160"/>
      <c r="IY4" s="160"/>
      <c r="IZ4" s="160"/>
      <c r="JA4" s="160"/>
      <c r="JB4" s="160"/>
      <c r="JC4" s="160"/>
      <c r="JD4" s="160"/>
      <c r="JE4" s="160"/>
      <c r="JF4" s="160"/>
      <c r="JG4" s="160"/>
      <c r="JH4" s="160"/>
      <c r="JI4" s="160"/>
      <c r="JJ4" s="160"/>
      <c r="JK4" s="160"/>
      <c r="JL4" s="160"/>
      <c r="JM4" s="160"/>
      <c r="JN4" s="160"/>
      <c r="JO4" s="160"/>
      <c r="JP4" s="160"/>
      <c r="JQ4" s="160"/>
      <c r="JR4" s="160"/>
      <c r="JS4" s="160"/>
      <c r="JT4" s="160"/>
      <c r="JU4" s="160"/>
      <c r="JV4" s="160"/>
      <c r="JW4" s="160"/>
      <c r="JX4" s="160"/>
      <c r="JY4" s="160"/>
      <c r="JZ4" s="160"/>
      <c r="KA4" s="160"/>
      <c r="KB4" s="160"/>
      <c r="KC4" s="160"/>
      <c r="KD4" s="160"/>
      <c r="KE4" s="160"/>
      <c r="KF4" s="160"/>
      <c r="KG4" s="160"/>
      <c r="KH4" s="160"/>
      <c r="KI4" s="160"/>
      <c r="KJ4" s="160"/>
      <c r="KK4" s="160"/>
      <c r="KL4" s="160"/>
      <c r="KM4" s="160"/>
      <c r="KN4" s="160"/>
      <c r="KO4" s="160"/>
      <c r="KP4" s="160"/>
      <c r="KQ4" s="160"/>
      <c r="KR4" s="160"/>
      <c r="KS4" s="160"/>
      <c r="KT4" s="160"/>
      <c r="KU4" s="160"/>
      <c r="KV4" s="160"/>
      <c r="KW4" s="160"/>
      <c r="KX4" s="160"/>
      <c r="KY4" s="160"/>
      <c r="KZ4" s="160"/>
      <c r="LA4" s="160"/>
      <c r="LB4" s="160"/>
      <c r="LC4" s="160"/>
      <c r="LD4" s="160"/>
      <c r="LE4" s="160"/>
      <c r="LF4" s="160"/>
      <c r="LG4" s="160"/>
      <c r="LH4" s="160"/>
      <c r="LI4" s="160"/>
      <c r="LJ4" s="160"/>
      <c r="LK4" s="160"/>
      <c r="LL4" s="160"/>
      <c r="LM4" s="160"/>
      <c r="LN4" s="160"/>
      <c r="LO4" s="160"/>
      <c r="LP4" s="160"/>
      <c r="LQ4" s="160"/>
      <c r="LR4" s="160"/>
      <c r="LS4" s="160"/>
      <c r="LT4" s="160"/>
      <c r="LU4" s="160"/>
      <c r="LV4" s="160"/>
      <c r="LW4" s="160"/>
      <c r="LX4" s="160"/>
      <c r="LY4" s="160"/>
      <c r="LZ4" s="160"/>
      <c r="MA4" s="160"/>
      <c r="MB4" s="160"/>
      <c r="MC4" s="160"/>
      <c r="MD4" s="160"/>
      <c r="ME4" s="160"/>
      <c r="MF4" s="160"/>
      <c r="MG4" s="160"/>
      <c r="MH4" s="160"/>
      <c r="MI4" s="160"/>
      <c r="MJ4" s="160"/>
      <c r="MK4" s="160"/>
      <c r="ML4" s="160"/>
      <c r="MM4" s="160"/>
      <c r="MN4" s="160"/>
      <c r="MO4" s="160"/>
      <c r="MP4" s="160"/>
      <c r="MQ4" s="160"/>
      <c r="MR4" s="160"/>
      <c r="MS4" s="160"/>
      <c r="MT4" s="160"/>
      <c r="MU4" s="160"/>
      <c r="MV4" s="160"/>
      <c r="MW4" s="160"/>
      <c r="MX4" s="160"/>
      <c r="MY4" s="160"/>
      <c r="MZ4" s="160"/>
      <c r="NA4" s="160"/>
      <c r="NB4" s="160"/>
      <c r="NC4" s="160"/>
      <c r="ND4" s="160"/>
      <c r="NE4" s="160"/>
      <c r="NF4" s="160"/>
      <c r="NG4" s="160"/>
      <c r="NH4" s="160"/>
      <c r="NI4" s="160"/>
      <c r="NJ4" s="160"/>
      <c r="NK4" s="160"/>
      <c r="NL4" s="160"/>
      <c r="NM4" s="160"/>
      <c r="NN4" s="160"/>
      <c r="NO4" s="160"/>
      <c r="NP4" s="160"/>
      <c r="NQ4" s="160"/>
      <c r="NR4" s="160"/>
      <c r="NS4" s="160"/>
      <c r="NT4" s="160"/>
      <c r="NU4" s="160"/>
      <c r="NV4" s="160"/>
      <c r="NW4" s="160"/>
      <c r="NX4" s="160"/>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61" t="str">
        <f>データ!H6</f>
        <v>愛媛県八幡浜市　市立八幡浜総合病院</v>
      </c>
      <c r="C6" s="161"/>
      <c r="D6" s="161"/>
      <c r="E6" s="161"/>
      <c r="F6" s="161"/>
      <c r="G6" s="161"/>
      <c r="H6" s="161"/>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c r="AL6" s="161"/>
      <c r="AM6" s="161"/>
      <c r="AN6" s="161"/>
      <c r="AO6" s="161"/>
      <c r="AP6" s="161"/>
      <c r="AQ6" s="161"/>
      <c r="AR6" s="161"/>
      <c r="AS6" s="161"/>
      <c r="AT6" s="161"/>
      <c r="AU6" s="161"/>
      <c r="AV6" s="161"/>
      <c r="AW6" s="161"/>
      <c r="AX6" s="161"/>
      <c r="AY6" s="161"/>
      <c r="AZ6" s="161"/>
      <c r="BA6" s="161"/>
      <c r="BB6" s="161"/>
      <c r="BC6" s="161"/>
      <c r="BD6" s="161"/>
      <c r="BE6" s="161"/>
      <c r="BF6" s="161"/>
      <c r="BG6" s="161"/>
      <c r="BH6" s="161"/>
      <c r="BI6" s="161"/>
      <c r="BJ6" s="161"/>
      <c r="BK6" s="161"/>
      <c r="BL6" s="161"/>
      <c r="BM6" s="161"/>
      <c r="BN6" s="161"/>
      <c r="BO6" s="161"/>
      <c r="BP6" s="161"/>
      <c r="BQ6" s="161"/>
      <c r="BR6" s="161"/>
      <c r="BS6" s="161"/>
      <c r="BT6" s="161"/>
      <c r="BU6" s="161"/>
      <c r="BV6" s="161"/>
      <c r="BW6" s="161"/>
      <c r="BX6" s="161"/>
      <c r="BY6" s="161"/>
      <c r="BZ6" s="161"/>
      <c r="CA6" s="161"/>
      <c r="CB6" s="161"/>
      <c r="CC6" s="161"/>
      <c r="CD6" s="161"/>
      <c r="CE6" s="161"/>
      <c r="CF6" s="161"/>
      <c r="CG6" s="161"/>
      <c r="CH6" s="161"/>
      <c r="CI6" s="161"/>
      <c r="CJ6" s="161"/>
      <c r="CK6" s="161"/>
      <c r="CL6" s="161"/>
      <c r="CM6" s="161"/>
      <c r="CN6" s="161"/>
      <c r="CO6" s="161"/>
      <c r="CP6" s="161"/>
      <c r="CQ6" s="161"/>
      <c r="CR6" s="161"/>
      <c r="CS6" s="161"/>
      <c r="CT6" s="161"/>
      <c r="CU6" s="161"/>
      <c r="CV6" s="161"/>
      <c r="CW6" s="161"/>
      <c r="CX6" s="161"/>
      <c r="CY6" s="161"/>
      <c r="CZ6" s="161"/>
      <c r="DA6" s="161"/>
      <c r="DB6" s="161"/>
      <c r="DC6" s="161"/>
      <c r="DD6" s="161"/>
      <c r="DE6" s="161"/>
      <c r="DF6" s="161"/>
      <c r="DG6" s="161"/>
      <c r="DH6" s="161"/>
      <c r="DI6" s="161"/>
      <c r="DJ6" s="161"/>
      <c r="DK6" s="161"/>
      <c r="DL6" s="161"/>
      <c r="DM6" s="161"/>
      <c r="DN6" s="161"/>
      <c r="DO6" s="161"/>
      <c r="DP6" s="161"/>
      <c r="DQ6" s="161"/>
      <c r="DR6" s="161"/>
      <c r="DS6" s="161"/>
      <c r="DT6" s="161"/>
      <c r="DU6" s="161"/>
      <c r="DV6" s="161"/>
      <c r="DW6" s="161"/>
      <c r="DX6" s="161"/>
      <c r="DY6" s="161"/>
      <c r="DZ6" s="161"/>
      <c r="EA6" s="161"/>
      <c r="EB6" s="161"/>
      <c r="EC6" s="161"/>
      <c r="ED6" s="161"/>
      <c r="EE6" s="161"/>
      <c r="EF6" s="161"/>
      <c r="EG6" s="161"/>
      <c r="EH6" s="161"/>
      <c r="EI6" s="161"/>
      <c r="EJ6" s="161"/>
      <c r="EK6" s="161"/>
      <c r="EL6" s="161"/>
      <c r="EM6" s="161"/>
      <c r="EN6" s="161"/>
      <c r="EO6" s="161"/>
      <c r="EP6" s="161"/>
      <c r="EQ6" s="161"/>
      <c r="ER6" s="161"/>
      <c r="ES6" s="161"/>
      <c r="ET6" s="161"/>
      <c r="EU6" s="161"/>
      <c r="EV6" s="161"/>
      <c r="EW6" s="161"/>
      <c r="EX6" s="161"/>
      <c r="EY6" s="161"/>
      <c r="EZ6" s="161"/>
      <c r="FA6" s="161"/>
      <c r="FB6" s="161"/>
      <c r="FC6" s="161"/>
      <c r="FD6" s="161"/>
      <c r="FE6" s="161"/>
      <c r="FF6" s="161"/>
      <c r="FG6" s="161"/>
      <c r="FH6" s="161"/>
      <c r="FI6" s="161"/>
      <c r="FJ6" s="161"/>
      <c r="FK6" s="161"/>
      <c r="FL6" s="161"/>
      <c r="FM6" s="161"/>
      <c r="FN6" s="161"/>
      <c r="FO6" s="161"/>
      <c r="FP6" s="161"/>
      <c r="FQ6" s="161"/>
      <c r="FR6" s="161"/>
      <c r="FS6" s="161"/>
      <c r="FT6" s="161"/>
      <c r="FU6" s="161"/>
      <c r="FV6" s="161"/>
      <c r="FW6" s="161"/>
      <c r="FX6" s="161"/>
      <c r="FY6" s="161"/>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162" t="s">
        <v>9</v>
      </c>
      <c r="NK7" s="163"/>
      <c r="NL7" s="163"/>
      <c r="NM7" s="163"/>
      <c r="NN7" s="163"/>
      <c r="NO7" s="163"/>
      <c r="NP7" s="163"/>
      <c r="NQ7" s="163"/>
      <c r="NR7" s="163"/>
      <c r="NS7" s="163"/>
      <c r="NT7" s="163"/>
      <c r="NU7" s="163"/>
      <c r="NV7" s="163"/>
      <c r="NW7" s="164"/>
      <c r="NX7" s="3"/>
    </row>
    <row r="8" spans="1:388" ht="18.75" customHeight="1">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200床以上～300床未満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データ!Z6</f>
        <v>254</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t="str">
        <f>データ!AA6</f>
        <v>-</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データ!AB6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8" t="s">
        <v>10</v>
      </c>
      <c r="NK8" s="159"/>
      <c r="NL8" s="152" t="s">
        <v>11</v>
      </c>
      <c r="NM8" s="152"/>
      <c r="NN8" s="152"/>
      <c r="NO8" s="152"/>
      <c r="NP8" s="152"/>
      <c r="NQ8" s="152"/>
      <c r="NR8" s="152"/>
      <c r="NS8" s="152"/>
      <c r="NT8" s="152"/>
      <c r="NU8" s="152"/>
      <c r="NV8" s="152"/>
      <c r="NW8" s="153"/>
      <c r="NX8" s="3"/>
    </row>
    <row r="9" spans="1:388" ht="18.75" customHeight="1">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4" t="s">
        <v>20</v>
      </c>
      <c r="NK9" s="155"/>
      <c r="NL9" s="156" t="s">
        <v>21</v>
      </c>
      <c r="NM9" s="156"/>
      <c r="NN9" s="156"/>
      <c r="NO9" s="156"/>
      <c r="NP9" s="156"/>
      <c r="NQ9" s="156"/>
      <c r="NR9" s="156"/>
      <c r="NS9" s="156"/>
      <c r="NT9" s="156"/>
      <c r="NU9" s="156"/>
      <c r="NV9" s="156"/>
      <c r="NW9" s="157"/>
      <c r="NX9" s="3"/>
    </row>
    <row r="10" spans="1:388" ht="18.75" customHeight="1">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17</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 透 訓</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臨 感 へ 災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データ!AC6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f>データ!AD6</f>
        <v>2</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データ!AE6</f>
        <v>256</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50" t="s">
        <v>22</v>
      </c>
      <c r="NK10" s="151"/>
      <c r="NL10" s="145" t="s">
        <v>23</v>
      </c>
      <c r="NM10" s="145"/>
      <c r="NN10" s="145"/>
      <c r="NO10" s="145"/>
      <c r="NP10" s="145"/>
      <c r="NQ10" s="145"/>
      <c r="NR10" s="145"/>
      <c r="NS10" s="145"/>
      <c r="NT10" s="145"/>
      <c r="NU10" s="145"/>
      <c r="NV10" s="145"/>
      <c r="NW10" s="146"/>
      <c r="NX10" s="3"/>
    </row>
    <row r="11" spans="1:388" ht="18.75" customHeight="1">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FZ11" s="147" t="s">
        <v>28</v>
      </c>
      <c r="GA11" s="148"/>
      <c r="GB11" s="148"/>
      <c r="GC11" s="148"/>
      <c r="GD11" s="148"/>
      <c r="GE11" s="148"/>
      <c r="GF11" s="148"/>
      <c r="GG11" s="148"/>
      <c r="GH11" s="148"/>
      <c r="GI11" s="148"/>
      <c r="GJ11" s="148"/>
      <c r="GK11" s="148"/>
      <c r="GL11" s="148"/>
      <c r="GM11" s="148"/>
      <c r="GN11" s="148"/>
      <c r="GO11" s="148"/>
      <c r="GP11" s="148"/>
      <c r="GQ11" s="148"/>
      <c r="GR11" s="148"/>
      <c r="GS11" s="148"/>
      <c r="GT11" s="148"/>
      <c r="GU11" s="148"/>
      <c r="GV11" s="148"/>
      <c r="GW11" s="148"/>
      <c r="GX11" s="148"/>
      <c r="GY11" s="148"/>
      <c r="GZ11" s="148"/>
      <c r="HA11" s="148"/>
      <c r="HB11" s="148"/>
      <c r="HC11" s="148"/>
      <c r="HD11" s="148"/>
      <c r="HE11" s="148"/>
      <c r="HF11" s="148"/>
      <c r="HG11" s="148"/>
      <c r="HH11" s="148"/>
      <c r="HI11" s="148"/>
      <c r="HJ11" s="148"/>
      <c r="HK11" s="148"/>
      <c r="HL11" s="148"/>
      <c r="HM11" s="148"/>
      <c r="HN11" s="148"/>
      <c r="HO11" s="148"/>
      <c r="HP11" s="148"/>
      <c r="HQ11" s="148"/>
      <c r="HR11" s="149"/>
      <c r="ID11" s="147" t="s">
        <v>29</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30</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31</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6"/>
      <c r="NJ11" s="3"/>
      <c r="NK11" s="3"/>
      <c r="NL11" s="3"/>
      <c r="NM11" s="3"/>
      <c r="NN11" s="3"/>
      <c r="NO11" s="3"/>
      <c r="NP11" s="3"/>
      <c r="NQ11" s="3"/>
      <c r="NR11" s="3"/>
      <c r="NS11" s="3"/>
      <c r="NT11" s="3"/>
      <c r="NU11" s="3"/>
      <c r="NV11" s="3"/>
      <c r="NW11" s="3"/>
      <c r="NX11" s="3"/>
    </row>
    <row r="12" spans="1:388" ht="18.75" customHeight="1">
      <c r="A12" s="2"/>
      <c r="B12" s="131">
        <f>データ!U6</f>
        <v>31898</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18199</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第２種該当</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FZ12" s="142" t="str">
        <f>データ!Y6</f>
        <v>１０：１</v>
      </c>
      <c r="GA12" s="143"/>
      <c r="GB12" s="143"/>
      <c r="GC12" s="143"/>
      <c r="GD12" s="143"/>
      <c r="GE12" s="143"/>
      <c r="GF12" s="143"/>
      <c r="GG12" s="143"/>
      <c r="GH12" s="143"/>
      <c r="GI12" s="143"/>
      <c r="GJ12" s="143"/>
      <c r="GK12" s="143"/>
      <c r="GL12" s="143"/>
      <c r="GM12" s="143"/>
      <c r="GN12" s="143"/>
      <c r="GO12" s="143"/>
      <c r="GP12" s="143"/>
      <c r="GQ12" s="143"/>
      <c r="GR12" s="143"/>
      <c r="GS12" s="143"/>
      <c r="GT12" s="143"/>
      <c r="GU12" s="143"/>
      <c r="GV12" s="143"/>
      <c r="GW12" s="143"/>
      <c r="GX12" s="143"/>
      <c r="GY12" s="143"/>
      <c r="GZ12" s="143"/>
      <c r="HA12" s="143"/>
      <c r="HB12" s="143"/>
      <c r="HC12" s="143"/>
      <c r="HD12" s="143"/>
      <c r="HE12" s="143"/>
      <c r="HF12" s="143"/>
      <c r="HG12" s="143"/>
      <c r="HH12" s="143"/>
      <c r="HI12" s="143"/>
      <c r="HJ12" s="143"/>
      <c r="HK12" s="143"/>
      <c r="HL12" s="143"/>
      <c r="HM12" s="143"/>
      <c r="HN12" s="143"/>
      <c r="HO12" s="143"/>
      <c r="HP12" s="143"/>
      <c r="HQ12" s="143"/>
      <c r="HR12" s="144"/>
      <c r="ID12" s="131">
        <f>データ!AF6</f>
        <v>171</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t="str">
        <f>データ!AG6</f>
        <v>-</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データ!AH6</f>
        <v>171</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6"/>
      <c r="NJ12" s="3"/>
      <c r="NK12" s="3"/>
      <c r="NL12" s="3"/>
      <c r="NM12" s="3"/>
      <c r="NN12" s="3"/>
      <c r="NO12" s="3"/>
      <c r="NP12" s="3"/>
      <c r="NQ12" s="3"/>
      <c r="NR12" s="3"/>
      <c r="NS12" s="3"/>
      <c r="NT12" s="3"/>
      <c r="NU12" s="3"/>
      <c r="NV12" s="3"/>
      <c r="NW12" s="3"/>
      <c r="NX12" s="3"/>
    </row>
    <row r="13" spans="1:388" ht="17.25" customHeight="1">
      <c r="A13" s="2"/>
      <c r="B13" s="134" t="s">
        <v>32</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6"/>
      <c r="NJ13" s="7"/>
      <c r="NK13" s="7"/>
      <c r="NL13" s="7"/>
      <c r="NM13" s="7"/>
      <c r="NN13" s="7"/>
      <c r="NO13" s="7"/>
      <c r="NP13" s="7"/>
      <c r="NQ13" s="7"/>
      <c r="NR13" s="7"/>
      <c r="NS13" s="7"/>
      <c r="NT13" s="7"/>
      <c r="NU13" s="7"/>
      <c r="NV13" s="7"/>
      <c r="NW13" s="7"/>
      <c r="NX13" s="7"/>
    </row>
    <row r="14" spans="1:388" ht="17.25" customHeight="1">
      <c r="A14" s="2"/>
      <c r="B14" s="134" t="s">
        <v>33</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6"/>
      <c r="NJ14" s="135" t="s">
        <v>34</v>
      </c>
      <c r="NK14" s="135"/>
      <c r="NL14" s="135"/>
      <c r="NM14" s="135"/>
      <c r="NN14" s="135"/>
      <c r="NO14" s="135"/>
      <c r="NP14" s="135"/>
      <c r="NQ14" s="135"/>
      <c r="NR14" s="135"/>
      <c r="NS14" s="135"/>
      <c r="NT14" s="135"/>
      <c r="NU14" s="135"/>
      <c r="NV14" s="135"/>
      <c r="NW14" s="135"/>
      <c r="NX14" s="13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35"/>
      <c r="NK15" s="135"/>
      <c r="NL15" s="135"/>
      <c r="NM15" s="135"/>
      <c r="NN15" s="135"/>
      <c r="NO15" s="135"/>
      <c r="NP15" s="135"/>
      <c r="NQ15" s="135"/>
      <c r="NR15" s="135"/>
      <c r="NS15" s="135"/>
      <c r="NT15" s="135"/>
      <c r="NU15" s="135"/>
      <c r="NV15" s="135"/>
      <c r="NW15" s="135"/>
      <c r="NX15" s="135"/>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6" t="s">
        <v>36</v>
      </c>
      <c r="NK16" s="137"/>
      <c r="NL16" s="137"/>
      <c r="NM16" s="137"/>
      <c r="NN16" s="138"/>
      <c r="NO16" s="136" t="s">
        <v>37</v>
      </c>
      <c r="NP16" s="137"/>
      <c r="NQ16" s="137"/>
      <c r="NR16" s="137"/>
      <c r="NS16" s="138"/>
      <c r="NT16" s="136" t="s">
        <v>38</v>
      </c>
      <c r="NU16" s="137"/>
      <c r="NV16" s="137"/>
      <c r="NW16" s="137"/>
      <c r="NX16" s="138"/>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9"/>
      <c r="NK17" s="140"/>
      <c r="NL17" s="140"/>
      <c r="NM17" s="140"/>
      <c r="NN17" s="141"/>
      <c r="NO17" s="139"/>
      <c r="NP17" s="140"/>
      <c r="NQ17" s="140"/>
      <c r="NR17" s="140"/>
      <c r="NS17" s="141"/>
      <c r="NT17" s="139"/>
      <c r="NU17" s="140"/>
      <c r="NV17" s="140"/>
      <c r="NW17" s="140"/>
      <c r="NX17" s="141"/>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23" t="s">
        <v>39</v>
      </c>
      <c r="NK18" s="124"/>
      <c r="NL18" s="124"/>
      <c r="NM18" s="127" t="s">
        <v>40</v>
      </c>
      <c r="NN18" s="128"/>
      <c r="NO18" s="123" t="s">
        <v>39</v>
      </c>
      <c r="NP18" s="124"/>
      <c r="NQ18" s="124"/>
      <c r="NR18" s="127" t="s">
        <v>40</v>
      </c>
      <c r="NS18" s="128"/>
      <c r="NT18" s="123" t="s">
        <v>39</v>
      </c>
      <c r="NU18" s="124"/>
      <c r="NV18" s="124"/>
      <c r="NW18" s="127" t="s">
        <v>40</v>
      </c>
      <c r="NX18" s="128"/>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25"/>
      <c r="NK19" s="126"/>
      <c r="NL19" s="126"/>
      <c r="NM19" s="129"/>
      <c r="NN19" s="130"/>
      <c r="NO19" s="125"/>
      <c r="NP19" s="126"/>
      <c r="NQ19" s="126"/>
      <c r="NR19" s="129"/>
      <c r="NS19" s="130"/>
      <c r="NT19" s="125"/>
      <c r="NU19" s="126"/>
      <c r="NV19" s="126"/>
      <c r="NW19" s="129"/>
      <c r="NX19" s="130"/>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175</v>
      </c>
      <c r="NK22" s="115"/>
      <c r="NL22" s="115"/>
      <c r="NM22" s="115"/>
      <c r="NN22" s="115"/>
      <c r="NO22" s="115"/>
      <c r="NP22" s="115"/>
      <c r="NQ22" s="115"/>
      <c r="NR22" s="115"/>
      <c r="NS22" s="115"/>
      <c r="NT22" s="115"/>
      <c r="NU22" s="115"/>
      <c r="NV22" s="115"/>
      <c r="NW22" s="115"/>
      <c r="NX22" s="116"/>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7"/>
      <c r="NK23" s="118"/>
      <c r="NL23" s="118"/>
      <c r="NM23" s="118"/>
      <c r="NN23" s="118"/>
      <c r="NO23" s="118"/>
      <c r="NP23" s="118"/>
      <c r="NQ23" s="118"/>
      <c r="NR23" s="118"/>
      <c r="NS23" s="118"/>
      <c r="NT23" s="118"/>
      <c r="NU23" s="118"/>
      <c r="NV23" s="118"/>
      <c r="NW23" s="118"/>
      <c r="NX23" s="119"/>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7"/>
      <c r="NK24" s="118"/>
      <c r="NL24" s="118"/>
      <c r="NM24" s="118"/>
      <c r="NN24" s="118"/>
      <c r="NO24" s="118"/>
      <c r="NP24" s="118"/>
      <c r="NQ24" s="118"/>
      <c r="NR24" s="118"/>
      <c r="NS24" s="118"/>
      <c r="NT24" s="118"/>
      <c r="NU24" s="118"/>
      <c r="NV24" s="118"/>
      <c r="NW24" s="118"/>
      <c r="NX24" s="119"/>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7"/>
      <c r="NK25" s="118"/>
      <c r="NL25" s="118"/>
      <c r="NM25" s="118"/>
      <c r="NN25" s="118"/>
      <c r="NO25" s="118"/>
      <c r="NP25" s="118"/>
      <c r="NQ25" s="118"/>
      <c r="NR25" s="118"/>
      <c r="NS25" s="118"/>
      <c r="NT25" s="118"/>
      <c r="NU25" s="118"/>
      <c r="NV25" s="118"/>
      <c r="NW25" s="118"/>
      <c r="NX25" s="119"/>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7"/>
      <c r="NK26" s="118"/>
      <c r="NL26" s="118"/>
      <c r="NM26" s="118"/>
      <c r="NN26" s="118"/>
      <c r="NO26" s="118"/>
      <c r="NP26" s="118"/>
      <c r="NQ26" s="118"/>
      <c r="NR26" s="118"/>
      <c r="NS26" s="118"/>
      <c r="NT26" s="118"/>
      <c r="NU26" s="118"/>
      <c r="NV26" s="118"/>
      <c r="NW26" s="118"/>
      <c r="NX26" s="119"/>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7"/>
      <c r="NK27" s="118"/>
      <c r="NL27" s="118"/>
      <c r="NM27" s="118"/>
      <c r="NN27" s="118"/>
      <c r="NO27" s="118"/>
      <c r="NP27" s="118"/>
      <c r="NQ27" s="118"/>
      <c r="NR27" s="118"/>
      <c r="NS27" s="118"/>
      <c r="NT27" s="118"/>
      <c r="NU27" s="118"/>
      <c r="NV27" s="118"/>
      <c r="NW27" s="118"/>
      <c r="NX27" s="119"/>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7"/>
      <c r="NK28" s="118"/>
      <c r="NL28" s="118"/>
      <c r="NM28" s="118"/>
      <c r="NN28" s="118"/>
      <c r="NO28" s="118"/>
      <c r="NP28" s="118"/>
      <c r="NQ28" s="118"/>
      <c r="NR28" s="118"/>
      <c r="NS28" s="118"/>
      <c r="NT28" s="118"/>
      <c r="NU28" s="118"/>
      <c r="NV28" s="118"/>
      <c r="NW28" s="118"/>
      <c r="NX28" s="119"/>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7"/>
      <c r="NK29" s="118"/>
      <c r="NL29" s="118"/>
      <c r="NM29" s="118"/>
      <c r="NN29" s="118"/>
      <c r="NO29" s="118"/>
      <c r="NP29" s="118"/>
      <c r="NQ29" s="118"/>
      <c r="NR29" s="118"/>
      <c r="NS29" s="118"/>
      <c r="NT29" s="118"/>
      <c r="NU29" s="118"/>
      <c r="NV29" s="118"/>
      <c r="NW29" s="118"/>
      <c r="NX29" s="119"/>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7"/>
      <c r="NK30" s="118"/>
      <c r="NL30" s="118"/>
      <c r="NM30" s="118"/>
      <c r="NN30" s="118"/>
      <c r="NO30" s="118"/>
      <c r="NP30" s="118"/>
      <c r="NQ30" s="118"/>
      <c r="NR30" s="118"/>
      <c r="NS30" s="118"/>
      <c r="NT30" s="118"/>
      <c r="NU30" s="118"/>
      <c r="NV30" s="118"/>
      <c r="NW30" s="118"/>
      <c r="NX30" s="119"/>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7"/>
      <c r="NK31" s="118"/>
      <c r="NL31" s="118"/>
      <c r="NM31" s="118"/>
      <c r="NN31" s="118"/>
      <c r="NO31" s="118"/>
      <c r="NP31" s="118"/>
      <c r="NQ31" s="118"/>
      <c r="NR31" s="118"/>
      <c r="NS31" s="118"/>
      <c r="NT31" s="118"/>
      <c r="NU31" s="118"/>
      <c r="NV31" s="118"/>
      <c r="NW31" s="118"/>
      <c r="NX31" s="119"/>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7"/>
      <c r="NK32" s="118"/>
      <c r="NL32" s="118"/>
      <c r="NM32" s="118"/>
      <c r="NN32" s="118"/>
      <c r="NO32" s="118"/>
      <c r="NP32" s="118"/>
      <c r="NQ32" s="118"/>
      <c r="NR32" s="118"/>
      <c r="NS32" s="118"/>
      <c r="NT32" s="118"/>
      <c r="NU32" s="118"/>
      <c r="NV32" s="118"/>
      <c r="NW32" s="118"/>
      <c r="NX32" s="119"/>
      <c r="OC32" s="18" t="s">
        <v>56</v>
      </c>
    </row>
    <row r="33" spans="1:393" ht="13.5" customHeight="1">
      <c r="A33" s="2"/>
      <c r="B33" s="15"/>
      <c r="D33" s="5"/>
      <c r="E33" s="5"/>
      <c r="F33" s="5"/>
      <c r="G33" s="93" t="s">
        <v>57</v>
      </c>
      <c r="H33" s="93"/>
      <c r="I33" s="93"/>
      <c r="J33" s="93"/>
      <c r="K33" s="93"/>
      <c r="L33" s="93"/>
      <c r="M33" s="93"/>
      <c r="N33" s="93"/>
      <c r="O33" s="93"/>
      <c r="P33" s="76">
        <f>データ!AI7</f>
        <v>103.8</v>
      </c>
      <c r="Q33" s="77"/>
      <c r="R33" s="77"/>
      <c r="S33" s="77"/>
      <c r="T33" s="77"/>
      <c r="U33" s="77"/>
      <c r="V33" s="77"/>
      <c r="W33" s="77"/>
      <c r="X33" s="77"/>
      <c r="Y33" s="77"/>
      <c r="Z33" s="77"/>
      <c r="AA33" s="77"/>
      <c r="AB33" s="77"/>
      <c r="AC33" s="77"/>
      <c r="AD33" s="78"/>
      <c r="AE33" s="76">
        <f>データ!AJ7</f>
        <v>101.8</v>
      </c>
      <c r="AF33" s="77"/>
      <c r="AG33" s="77"/>
      <c r="AH33" s="77"/>
      <c r="AI33" s="77"/>
      <c r="AJ33" s="77"/>
      <c r="AK33" s="77"/>
      <c r="AL33" s="77"/>
      <c r="AM33" s="77"/>
      <c r="AN33" s="77"/>
      <c r="AO33" s="77"/>
      <c r="AP33" s="77"/>
      <c r="AQ33" s="77"/>
      <c r="AR33" s="77"/>
      <c r="AS33" s="78"/>
      <c r="AT33" s="76">
        <f>データ!AK7</f>
        <v>100.6</v>
      </c>
      <c r="AU33" s="77"/>
      <c r="AV33" s="77"/>
      <c r="AW33" s="77"/>
      <c r="AX33" s="77"/>
      <c r="AY33" s="77"/>
      <c r="AZ33" s="77"/>
      <c r="BA33" s="77"/>
      <c r="BB33" s="77"/>
      <c r="BC33" s="77"/>
      <c r="BD33" s="77"/>
      <c r="BE33" s="77"/>
      <c r="BF33" s="77"/>
      <c r="BG33" s="77"/>
      <c r="BH33" s="78"/>
      <c r="BI33" s="76">
        <f>データ!AL7</f>
        <v>113.9</v>
      </c>
      <c r="BJ33" s="77"/>
      <c r="BK33" s="77"/>
      <c r="BL33" s="77"/>
      <c r="BM33" s="77"/>
      <c r="BN33" s="77"/>
      <c r="BO33" s="77"/>
      <c r="BP33" s="77"/>
      <c r="BQ33" s="77"/>
      <c r="BR33" s="77"/>
      <c r="BS33" s="77"/>
      <c r="BT33" s="77"/>
      <c r="BU33" s="77"/>
      <c r="BV33" s="77"/>
      <c r="BW33" s="78"/>
      <c r="BX33" s="76">
        <f>データ!AM7</f>
        <v>117.2</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89.9</v>
      </c>
      <c r="DE33" s="77"/>
      <c r="DF33" s="77"/>
      <c r="DG33" s="77"/>
      <c r="DH33" s="77"/>
      <c r="DI33" s="77"/>
      <c r="DJ33" s="77"/>
      <c r="DK33" s="77"/>
      <c r="DL33" s="77"/>
      <c r="DM33" s="77"/>
      <c r="DN33" s="77"/>
      <c r="DO33" s="77"/>
      <c r="DP33" s="77"/>
      <c r="DQ33" s="77"/>
      <c r="DR33" s="78"/>
      <c r="DS33" s="76">
        <f>データ!AU7</f>
        <v>88.4</v>
      </c>
      <c r="DT33" s="77"/>
      <c r="DU33" s="77"/>
      <c r="DV33" s="77"/>
      <c r="DW33" s="77"/>
      <c r="DX33" s="77"/>
      <c r="DY33" s="77"/>
      <c r="DZ33" s="77"/>
      <c r="EA33" s="77"/>
      <c r="EB33" s="77"/>
      <c r="EC33" s="77"/>
      <c r="ED33" s="77"/>
      <c r="EE33" s="77"/>
      <c r="EF33" s="77"/>
      <c r="EG33" s="78"/>
      <c r="EH33" s="76">
        <f>データ!AV7</f>
        <v>86.7</v>
      </c>
      <c r="EI33" s="77"/>
      <c r="EJ33" s="77"/>
      <c r="EK33" s="77"/>
      <c r="EL33" s="77"/>
      <c r="EM33" s="77"/>
      <c r="EN33" s="77"/>
      <c r="EO33" s="77"/>
      <c r="EP33" s="77"/>
      <c r="EQ33" s="77"/>
      <c r="ER33" s="77"/>
      <c r="ES33" s="77"/>
      <c r="ET33" s="77"/>
      <c r="EU33" s="77"/>
      <c r="EV33" s="78"/>
      <c r="EW33" s="76">
        <f>データ!AW7</f>
        <v>83.5</v>
      </c>
      <c r="EX33" s="77"/>
      <c r="EY33" s="77"/>
      <c r="EZ33" s="77"/>
      <c r="FA33" s="77"/>
      <c r="FB33" s="77"/>
      <c r="FC33" s="77"/>
      <c r="FD33" s="77"/>
      <c r="FE33" s="77"/>
      <c r="FF33" s="77"/>
      <c r="FG33" s="77"/>
      <c r="FH33" s="77"/>
      <c r="FI33" s="77"/>
      <c r="FJ33" s="77"/>
      <c r="FK33" s="78"/>
      <c r="FL33" s="76">
        <f>データ!AX7</f>
        <v>88.9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29.2</v>
      </c>
      <c r="GS33" s="77"/>
      <c r="GT33" s="77"/>
      <c r="GU33" s="77"/>
      <c r="GV33" s="77"/>
      <c r="GW33" s="77"/>
      <c r="GX33" s="77"/>
      <c r="GY33" s="77"/>
      <c r="GZ33" s="77"/>
      <c r="HA33" s="77"/>
      <c r="HB33" s="77"/>
      <c r="HC33" s="77"/>
      <c r="HD33" s="77"/>
      <c r="HE33" s="77"/>
      <c r="HF33" s="78"/>
      <c r="HG33" s="76">
        <f>データ!BF7</f>
        <v>26.1</v>
      </c>
      <c r="HH33" s="77"/>
      <c r="HI33" s="77"/>
      <c r="HJ33" s="77"/>
      <c r="HK33" s="77"/>
      <c r="HL33" s="77"/>
      <c r="HM33" s="77"/>
      <c r="HN33" s="77"/>
      <c r="HO33" s="77"/>
      <c r="HP33" s="77"/>
      <c r="HQ33" s="77"/>
      <c r="HR33" s="77"/>
      <c r="HS33" s="77"/>
      <c r="HT33" s="77"/>
      <c r="HU33" s="78"/>
      <c r="HV33" s="76">
        <f>データ!BG7</f>
        <v>26.3</v>
      </c>
      <c r="HW33" s="77"/>
      <c r="HX33" s="77"/>
      <c r="HY33" s="77"/>
      <c r="HZ33" s="77"/>
      <c r="IA33" s="77"/>
      <c r="IB33" s="77"/>
      <c r="IC33" s="77"/>
      <c r="ID33" s="77"/>
      <c r="IE33" s="77"/>
      <c r="IF33" s="77"/>
      <c r="IG33" s="77"/>
      <c r="IH33" s="77"/>
      <c r="II33" s="77"/>
      <c r="IJ33" s="78"/>
      <c r="IK33" s="76">
        <f>データ!BH7</f>
        <v>10.3</v>
      </c>
      <c r="IL33" s="77"/>
      <c r="IM33" s="77"/>
      <c r="IN33" s="77"/>
      <c r="IO33" s="77"/>
      <c r="IP33" s="77"/>
      <c r="IQ33" s="77"/>
      <c r="IR33" s="77"/>
      <c r="IS33" s="77"/>
      <c r="IT33" s="77"/>
      <c r="IU33" s="77"/>
      <c r="IV33" s="77"/>
      <c r="IW33" s="77"/>
      <c r="IX33" s="77"/>
      <c r="IY33" s="78"/>
      <c r="IZ33" s="76">
        <f>データ!BI7</f>
        <v>0</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63.3</v>
      </c>
      <c r="KG33" s="77"/>
      <c r="KH33" s="77"/>
      <c r="KI33" s="77"/>
      <c r="KJ33" s="77"/>
      <c r="KK33" s="77"/>
      <c r="KL33" s="77"/>
      <c r="KM33" s="77"/>
      <c r="KN33" s="77"/>
      <c r="KO33" s="77"/>
      <c r="KP33" s="77"/>
      <c r="KQ33" s="77"/>
      <c r="KR33" s="77"/>
      <c r="KS33" s="77"/>
      <c r="KT33" s="78"/>
      <c r="KU33" s="76">
        <f>データ!BQ7</f>
        <v>62</v>
      </c>
      <c r="KV33" s="77"/>
      <c r="KW33" s="77"/>
      <c r="KX33" s="77"/>
      <c r="KY33" s="77"/>
      <c r="KZ33" s="77"/>
      <c r="LA33" s="77"/>
      <c r="LB33" s="77"/>
      <c r="LC33" s="77"/>
      <c r="LD33" s="77"/>
      <c r="LE33" s="77"/>
      <c r="LF33" s="77"/>
      <c r="LG33" s="77"/>
      <c r="LH33" s="77"/>
      <c r="LI33" s="78"/>
      <c r="LJ33" s="76">
        <f>データ!BR7</f>
        <v>58.4</v>
      </c>
      <c r="LK33" s="77"/>
      <c r="LL33" s="77"/>
      <c r="LM33" s="77"/>
      <c r="LN33" s="77"/>
      <c r="LO33" s="77"/>
      <c r="LP33" s="77"/>
      <c r="LQ33" s="77"/>
      <c r="LR33" s="77"/>
      <c r="LS33" s="77"/>
      <c r="LT33" s="77"/>
      <c r="LU33" s="77"/>
      <c r="LV33" s="77"/>
      <c r="LW33" s="77"/>
      <c r="LX33" s="78"/>
      <c r="LY33" s="76">
        <f>データ!BS7</f>
        <v>51.9</v>
      </c>
      <c r="LZ33" s="77"/>
      <c r="MA33" s="77"/>
      <c r="MB33" s="77"/>
      <c r="MC33" s="77"/>
      <c r="MD33" s="77"/>
      <c r="ME33" s="77"/>
      <c r="MF33" s="77"/>
      <c r="MG33" s="77"/>
      <c r="MH33" s="77"/>
      <c r="MI33" s="77"/>
      <c r="MJ33" s="77"/>
      <c r="MK33" s="77"/>
      <c r="ML33" s="77"/>
      <c r="MM33" s="78"/>
      <c r="MN33" s="76">
        <f>データ!BT7</f>
        <v>53.4</v>
      </c>
      <c r="MO33" s="77"/>
      <c r="MP33" s="77"/>
      <c r="MQ33" s="77"/>
      <c r="MR33" s="77"/>
      <c r="MS33" s="77"/>
      <c r="MT33" s="77"/>
      <c r="MU33" s="77"/>
      <c r="MV33" s="77"/>
      <c r="MW33" s="77"/>
      <c r="MX33" s="77"/>
      <c r="MY33" s="77"/>
      <c r="MZ33" s="77"/>
      <c r="NA33" s="77"/>
      <c r="NB33" s="78"/>
      <c r="ND33" s="5"/>
      <c r="NE33" s="5"/>
      <c r="NF33" s="5"/>
      <c r="NG33" s="5"/>
      <c r="NH33" s="17"/>
      <c r="NI33" s="2"/>
      <c r="NJ33" s="117"/>
      <c r="NK33" s="118"/>
      <c r="NL33" s="118"/>
      <c r="NM33" s="118"/>
      <c r="NN33" s="118"/>
      <c r="NO33" s="118"/>
      <c r="NP33" s="118"/>
      <c r="NQ33" s="118"/>
      <c r="NR33" s="118"/>
      <c r="NS33" s="118"/>
      <c r="NT33" s="118"/>
      <c r="NU33" s="118"/>
      <c r="NV33" s="118"/>
      <c r="NW33" s="118"/>
      <c r="NX33" s="119"/>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20"/>
      <c r="NK34" s="121"/>
      <c r="NL34" s="121"/>
      <c r="NM34" s="121"/>
      <c r="NN34" s="121"/>
      <c r="NO34" s="121"/>
      <c r="NP34" s="121"/>
      <c r="NQ34" s="121"/>
      <c r="NR34" s="121"/>
      <c r="NS34" s="121"/>
      <c r="NT34" s="121"/>
      <c r="NU34" s="121"/>
      <c r="NV34" s="121"/>
      <c r="NW34" s="121"/>
      <c r="NX34" s="122"/>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178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0.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176</v>
      </c>
      <c r="NK54" s="109"/>
      <c r="NL54" s="109"/>
      <c r="NM54" s="109"/>
      <c r="NN54" s="109"/>
      <c r="NO54" s="109"/>
      <c r="NP54" s="109"/>
      <c r="NQ54" s="109"/>
      <c r="NR54" s="109"/>
      <c r="NS54" s="109"/>
      <c r="NT54" s="109"/>
      <c r="NU54" s="109"/>
      <c r="NV54" s="109"/>
      <c r="NW54" s="109"/>
      <c r="NX54" s="110"/>
      <c r="OC54" s="18" t="s">
        <v>83</v>
      </c>
    </row>
    <row r="55" spans="1:393" ht="13.5" customHeight="1">
      <c r="A55" s="2"/>
      <c r="B55" s="15"/>
      <c r="C55" s="5"/>
      <c r="D55" s="5"/>
      <c r="E55" s="5"/>
      <c r="F55" s="5"/>
      <c r="G55" s="93" t="s">
        <v>57</v>
      </c>
      <c r="H55" s="93"/>
      <c r="I55" s="93"/>
      <c r="J55" s="93"/>
      <c r="K55" s="93"/>
      <c r="L55" s="93"/>
      <c r="M55" s="93"/>
      <c r="N55" s="93"/>
      <c r="O55" s="93"/>
      <c r="P55" s="94">
        <f>データ!CA7</f>
        <v>42166</v>
      </c>
      <c r="Q55" s="95"/>
      <c r="R55" s="95"/>
      <c r="S55" s="95"/>
      <c r="T55" s="95"/>
      <c r="U55" s="95"/>
      <c r="V55" s="95"/>
      <c r="W55" s="95"/>
      <c r="X55" s="95"/>
      <c r="Y55" s="95"/>
      <c r="Z55" s="95"/>
      <c r="AA55" s="95"/>
      <c r="AB55" s="95"/>
      <c r="AC55" s="95"/>
      <c r="AD55" s="96"/>
      <c r="AE55" s="94">
        <f>データ!CB7</f>
        <v>44016</v>
      </c>
      <c r="AF55" s="95"/>
      <c r="AG55" s="95"/>
      <c r="AH55" s="95"/>
      <c r="AI55" s="95"/>
      <c r="AJ55" s="95"/>
      <c r="AK55" s="95"/>
      <c r="AL55" s="95"/>
      <c r="AM55" s="95"/>
      <c r="AN55" s="95"/>
      <c r="AO55" s="95"/>
      <c r="AP55" s="95"/>
      <c r="AQ55" s="95"/>
      <c r="AR55" s="95"/>
      <c r="AS55" s="96"/>
      <c r="AT55" s="94">
        <f>データ!CC7</f>
        <v>44033</v>
      </c>
      <c r="AU55" s="95"/>
      <c r="AV55" s="95"/>
      <c r="AW55" s="95"/>
      <c r="AX55" s="95"/>
      <c r="AY55" s="95"/>
      <c r="AZ55" s="95"/>
      <c r="BA55" s="95"/>
      <c r="BB55" s="95"/>
      <c r="BC55" s="95"/>
      <c r="BD55" s="95"/>
      <c r="BE55" s="95"/>
      <c r="BF55" s="95"/>
      <c r="BG55" s="95"/>
      <c r="BH55" s="96"/>
      <c r="BI55" s="94">
        <f>データ!CD7</f>
        <v>47203</v>
      </c>
      <c r="BJ55" s="95"/>
      <c r="BK55" s="95"/>
      <c r="BL55" s="95"/>
      <c r="BM55" s="95"/>
      <c r="BN55" s="95"/>
      <c r="BO55" s="95"/>
      <c r="BP55" s="95"/>
      <c r="BQ55" s="95"/>
      <c r="BR55" s="95"/>
      <c r="BS55" s="95"/>
      <c r="BT55" s="95"/>
      <c r="BU55" s="95"/>
      <c r="BV55" s="95"/>
      <c r="BW55" s="96"/>
      <c r="BX55" s="94">
        <f>データ!CE7</f>
        <v>49901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11128</v>
      </c>
      <c r="DE55" s="95"/>
      <c r="DF55" s="95"/>
      <c r="DG55" s="95"/>
      <c r="DH55" s="95"/>
      <c r="DI55" s="95"/>
      <c r="DJ55" s="95"/>
      <c r="DK55" s="95"/>
      <c r="DL55" s="95"/>
      <c r="DM55" s="95"/>
      <c r="DN55" s="95"/>
      <c r="DO55" s="95"/>
      <c r="DP55" s="95"/>
      <c r="DQ55" s="95"/>
      <c r="DR55" s="96"/>
      <c r="DS55" s="94">
        <f>データ!CM7</f>
        <v>11789</v>
      </c>
      <c r="DT55" s="95"/>
      <c r="DU55" s="95"/>
      <c r="DV55" s="95"/>
      <c r="DW55" s="95"/>
      <c r="DX55" s="95"/>
      <c r="DY55" s="95"/>
      <c r="DZ55" s="95"/>
      <c r="EA55" s="95"/>
      <c r="EB55" s="95"/>
      <c r="EC55" s="95"/>
      <c r="ED55" s="95"/>
      <c r="EE55" s="95"/>
      <c r="EF55" s="95"/>
      <c r="EG55" s="96"/>
      <c r="EH55" s="94">
        <f>データ!CN7</f>
        <v>12345</v>
      </c>
      <c r="EI55" s="95"/>
      <c r="EJ55" s="95"/>
      <c r="EK55" s="95"/>
      <c r="EL55" s="95"/>
      <c r="EM55" s="95"/>
      <c r="EN55" s="95"/>
      <c r="EO55" s="95"/>
      <c r="EP55" s="95"/>
      <c r="EQ55" s="95"/>
      <c r="ER55" s="95"/>
      <c r="ES55" s="95"/>
      <c r="ET55" s="95"/>
      <c r="EU55" s="95"/>
      <c r="EV55" s="96"/>
      <c r="EW55" s="94">
        <f>データ!CO7</f>
        <v>13793</v>
      </c>
      <c r="EX55" s="95"/>
      <c r="EY55" s="95"/>
      <c r="EZ55" s="95"/>
      <c r="FA55" s="95"/>
      <c r="FB55" s="95"/>
      <c r="FC55" s="95"/>
      <c r="FD55" s="95"/>
      <c r="FE55" s="95"/>
      <c r="FF55" s="95"/>
      <c r="FG55" s="95"/>
      <c r="FH55" s="95"/>
      <c r="FI55" s="95"/>
      <c r="FJ55" s="95"/>
      <c r="FK55" s="96"/>
      <c r="FL55" s="94">
        <f>データ!CP7</f>
        <v>13681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59.7</v>
      </c>
      <c r="GS55" s="77"/>
      <c r="GT55" s="77"/>
      <c r="GU55" s="77"/>
      <c r="GV55" s="77"/>
      <c r="GW55" s="77"/>
      <c r="GX55" s="77"/>
      <c r="GY55" s="77"/>
      <c r="GZ55" s="77"/>
      <c r="HA55" s="77"/>
      <c r="HB55" s="77"/>
      <c r="HC55" s="77"/>
      <c r="HD55" s="77"/>
      <c r="HE55" s="77"/>
      <c r="HF55" s="78"/>
      <c r="HG55" s="76">
        <f>データ!CX7</f>
        <v>60.6</v>
      </c>
      <c r="HH55" s="77"/>
      <c r="HI55" s="77"/>
      <c r="HJ55" s="77"/>
      <c r="HK55" s="77"/>
      <c r="HL55" s="77"/>
      <c r="HM55" s="77"/>
      <c r="HN55" s="77"/>
      <c r="HO55" s="77"/>
      <c r="HP55" s="77"/>
      <c r="HQ55" s="77"/>
      <c r="HR55" s="77"/>
      <c r="HS55" s="77"/>
      <c r="HT55" s="77"/>
      <c r="HU55" s="78"/>
      <c r="HV55" s="76">
        <f>データ!CY7</f>
        <v>63.4</v>
      </c>
      <c r="HW55" s="77"/>
      <c r="HX55" s="77"/>
      <c r="HY55" s="77"/>
      <c r="HZ55" s="77"/>
      <c r="IA55" s="77"/>
      <c r="IB55" s="77"/>
      <c r="IC55" s="77"/>
      <c r="ID55" s="77"/>
      <c r="IE55" s="77"/>
      <c r="IF55" s="77"/>
      <c r="IG55" s="77"/>
      <c r="IH55" s="77"/>
      <c r="II55" s="77"/>
      <c r="IJ55" s="78"/>
      <c r="IK55" s="76">
        <f>データ!CZ7</f>
        <v>66.2</v>
      </c>
      <c r="IL55" s="77"/>
      <c r="IM55" s="77"/>
      <c r="IN55" s="77"/>
      <c r="IO55" s="77"/>
      <c r="IP55" s="77"/>
      <c r="IQ55" s="77"/>
      <c r="IR55" s="77"/>
      <c r="IS55" s="77"/>
      <c r="IT55" s="77"/>
      <c r="IU55" s="77"/>
      <c r="IV55" s="77"/>
      <c r="IW55" s="77"/>
      <c r="IX55" s="77"/>
      <c r="IY55" s="78"/>
      <c r="IZ55" s="76">
        <f>データ!DA7</f>
        <v>61.8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17.8</v>
      </c>
      <c r="KG55" s="77"/>
      <c r="KH55" s="77"/>
      <c r="KI55" s="77"/>
      <c r="KJ55" s="77"/>
      <c r="KK55" s="77"/>
      <c r="KL55" s="77"/>
      <c r="KM55" s="77"/>
      <c r="KN55" s="77"/>
      <c r="KO55" s="77"/>
      <c r="KP55" s="77"/>
      <c r="KQ55" s="77"/>
      <c r="KR55" s="77"/>
      <c r="KS55" s="77"/>
      <c r="KT55" s="78"/>
      <c r="KU55" s="76">
        <f>データ!DI7</f>
        <v>19</v>
      </c>
      <c r="KV55" s="77"/>
      <c r="KW55" s="77"/>
      <c r="KX55" s="77"/>
      <c r="KY55" s="77"/>
      <c r="KZ55" s="77"/>
      <c r="LA55" s="77"/>
      <c r="LB55" s="77"/>
      <c r="LC55" s="77"/>
      <c r="LD55" s="77"/>
      <c r="LE55" s="77"/>
      <c r="LF55" s="77"/>
      <c r="LG55" s="77"/>
      <c r="LH55" s="77"/>
      <c r="LI55" s="78"/>
      <c r="LJ55" s="76">
        <f>データ!DJ7</f>
        <v>18.5</v>
      </c>
      <c r="LK55" s="77"/>
      <c r="LL55" s="77"/>
      <c r="LM55" s="77"/>
      <c r="LN55" s="77"/>
      <c r="LO55" s="77"/>
      <c r="LP55" s="77"/>
      <c r="LQ55" s="77"/>
      <c r="LR55" s="77"/>
      <c r="LS55" s="77"/>
      <c r="LT55" s="77"/>
      <c r="LU55" s="77"/>
      <c r="LV55" s="77"/>
      <c r="LW55" s="77"/>
      <c r="LX55" s="78"/>
      <c r="LY55" s="76">
        <f>データ!DK7</f>
        <v>19.600000000000001</v>
      </c>
      <c r="LZ55" s="77"/>
      <c r="MA55" s="77"/>
      <c r="MB55" s="77"/>
      <c r="MC55" s="77"/>
      <c r="MD55" s="77"/>
      <c r="ME55" s="77"/>
      <c r="MF55" s="77"/>
      <c r="MG55" s="77"/>
      <c r="MH55" s="77"/>
      <c r="MI55" s="77"/>
      <c r="MJ55" s="77"/>
      <c r="MK55" s="77"/>
      <c r="ML55" s="77"/>
      <c r="MM55" s="78"/>
      <c r="MN55" s="76">
        <f>データ!DL7</f>
        <v>21.3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29.2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177</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28</v>
      </c>
      <c r="V79" s="71"/>
      <c r="W79" s="71"/>
      <c r="X79" s="71"/>
      <c r="Y79" s="71"/>
      <c r="Z79" s="71"/>
      <c r="AA79" s="71"/>
      <c r="AB79" s="71"/>
      <c r="AC79" s="71"/>
      <c r="AD79" s="71"/>
      <c r="AE79" s="71"/>
      <c r="AF79" s="71"/>
      <c r="AG79" s="71"/>
      <c r="AH79" s="71"/>
      <c r="AI79" s="71"/>
      <c r="AJ79" s="71"/>
      <c r="AK79" s="71"/>
      <c r="AL79" s="71"/>
      <c r="AM79" s="71"/>
      <c r="AN79" s="71">
        <f>データ!DT7</f>
        <v>31.8</v>
      </c>
      <c r="AO79" s="71"/>
      <c r="AP79" s="71"/>
      <c r="AQ79" s="71"/>
      <c r="AR79" s="71"/>
      <c r="AS79" s="71"/>
      <c r="AT79" s="71"/>
      <c r="AU79" s="71"/>
      <c r="AV79" s="71"/>
      <c r="AW79" s="71"/>
      <c r="AX79" s="71"/>
      <c r="AY79" s="71"/>
      <c r="AZ79" s="71"/>
      <c r="BA79" s="71"/>
      <c r="BB79" s="71"/>
      <c r="BC79" s="71"/>
      <c r="BD79" s="71"/>
      <c r="BE79" s="71"/>
      <c r="BF79" s="71"/>
      <c r="BG79" s="71">
        <f>データ!DU7</f>
        <v>35.299999999999997</v>
      </c>
      <c r="BH79" s="71"/>
      <c r="BI79" s="71"/>
      <c r="BJ79" s="71"/>
      <c r="BK79" s="71"/>
      <c r="BL79" s="71"/>
      <c r="BM79" s="71"/>
      <c r="BN79" s="71"/>
      <c r="BO79" s="71"/>
      <c r="BP79" s="71"/>
      <c r="BQ79" s="71"/>
      <c r="BR79" s="71"/>
      <c r="BS79" s="71"/>
      <c r="BT79" s="71"/>
      <c r="BU79" s="71"/>
      <c r="BV79" s="71"/>
      <c r="BW79" s="71"/>
      <c r="BX79" s="71"/>
      <c r="BY79" s="71"/>
      <c r="BZ79" s="71">
        <f>データ!DV7</f>
        <v>36</v>
      </c>
      <c r="CA79" s="71"/>
      <c r="CB79" s="71"/>
      <c r="CC79" s="71"/>
      <c r="CD79" s="71"/>
      <c r="CE79" s="71"/>
      <c r="CF79" s="71"/>
      <c r="CG79" s="71"/>
      <c r="CH79" s="71"/>
      <c r="CI79" s="71"/>
      <c r="CJ79" s="71"/>
      <c r="CK79" s="71"/>
      <c r="CL79" s="71"/>
      <c r="CM79" s="71"/>
      <c r="CN79" s="71"/>
      <c r="CO79" s="71"/>
      <c r="CP79" s="71"/>
      <c r="CQ79" s="71"/>
      <c r="CR79" s="71"/>
      <c r="CS79" s="71">
        <f>データ!DW7</f>
        <v>39.299999999999997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60.9</v>
      </c>
      <c r="EP79" s="71"/>
      <c r="EQ79" s="71"/>
      <c r="ER79" s="71"/>
      <c r="ES79" s="71"/>
      <c r="ET79" s="71"/>
      <c r="EU79" s="71"/>
      <c r="EV79" s="71"/>
      <c r="EW79" s="71"/>
      <c r="EX79" s="71"/>
      <c r="EY79" s="71"/>
      <c r="EZ79" s="71"/>
      <c r="FA79" s="71"/>
      <c r="FB79" s="71"/>
      <c r="FC79" s="71"/>
      <c r="FD79" s="71"/>
      <c r="FE79" s="71"/>
      <c r="FF79" s="71"/>
      <c r="FG79" s="71"/>
      <c r="FH79" s="71">
        <f>データ!EE7</f>
        <v>66.7</v>
      </c>
      <c r="FI79" s="71"/>
      <c r="FJ79" s="71"/>
      <c r="FK79" s="71"/>
      <c r="FL79" s="71"/>
      <c r="FM79" s="71"/>
      <c r="FN79" s="71"/>
      <c r="FO79" s="71"/>
      <c r="FP79" s="71"/>
      <c r="FQ79" s="71"/>
      <c r="FR79" s="71"/>
      <c r="FS79" s="71"/>
      <c r="FT79" s="71"/>
      <c r="FU79" s="71"/>
      <c r="FV79" s="71"/>
      <c r="FW79" s="71"/>
      <c r="FX79" s="71"/>
      <c r="FY79" s="71"/>
      <c r="FZ79" s="71"/>
      <c r="GA79" s="71">
        <f>データ!EF7</f>
        <v>71.400000000000006</v>
      </c>
      <c r="GB79" s="71"/>
      <c r="GC79" s="71"/>
      <c r="GD79" s="71"/>
      <c r="GE79" s="71"/>
      <c r="GF79" s="71"/>
      <c r="GG79" s="71"/>
      <c r="GH79" s="71"/>
      <c r="GI79" s="71"/>
      <c r="GJ79" s="71"/>
      <c r="GK79" s="71"/>
      <c r="GL79" s="71"/>
      <c r="GM79" s="71"/>
      <c r="GN79" s="71"/>
      <c r="GO79" s="71"/>
      <c r="GP79" s="71"/>
      <c r="GQ79" s="71"/>
      <c r="GR79" s="71"/>
      <c r="GS79" s="71"/>
      <c r="GT79" s="71">
        <f>データ!EG7</f>
        <v>64</v>
      </c>
      <c r="GU79" s="71"/>
      <c r="GV79" s="71"/>
      <c r="GW79" s="71"/>
      <c r="GX79" s="71"/>
      <c r="GY79" s="71"/>
      <c r="GZ79" s="71"/>
      <c r="HA79" s="71"/>
      <c r="HB79" s="71"/>
      <c r="HC79" s="71"/>
      <c r="HD79" s="71"/>
      <c r="HE79" s="71"/>
      <c r="HF79" s="71"/>
      <c r="HG79" s="71"/>
      <c r="HH79" s="71"/>
      <c r="HI79" s="71"/>
      <c r="HJ79" s="71"/>
      <c r="HK79" s="71"/>
      <c r="HL79" s="71"/>
      <c r="HM79" s="71">
        <f>データ!EH7</f>
        <v>67.599999999999994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38816238</v>
      </c>
      <c r="JK79" s="69"/>
      <c r="JL79" s="69"/>
      <c r="JM79" s="69"/>
      <c r="JN79" s="69"/>
      <c r="JO79" s="69"/>
      <c r="JP79" s="69"/>
      <c r="JQ79" s="69"/>
      <c r="JR79" s="69"/>
      <c r="JS79" s="69"/>
      <c r="JT79" s="69"/>
      <c r="JU79" s="69"/>
      <c r="JV79" s="69"/>
      <c r="JW79" s="69"/>
      <c r="JX79" s="69"/>
      <c r="JY79" s="69"/>
      <c r="JZ79" s="69"/>
      <c r="KA79" s="69"/>
      <c r="KB79" s="69"/>
      <c r="KC79" s="69">
        <f>データ!EP7</f>
        <v>38347844</v>
      </c>
      <c r="KD79" s="69"/>
      <c r="KE79" s="69"/>
      <c r="KF79" s="69"/>
      <c r="KG79" s="69"/>
      <c r="KH79" s="69"/>
      <c r="KI79" s="69"/>
      <c r="KJ79" s="69"/>
      <c r="KK79" s="69"/>
      <c r="KL79" s="69"/>
      <c r="KM79" s="69"/>
      <c r="KN79" s="69"/>
      <c r="KO79" s="69"/>
      <c r="KP79" s="69"/>
      <c r="KQ79" s="69"/>
      <c r="KR79" s="69"/>
      <c r="KS79" s="69"/>
      <c r="KT79" s="69"/>
      <c r="KU79" s="69"/>
      <c r="KV79" s="69">
        <f>データ!EQ7</f>
        <v>38133121</v>
      </c>
      <c r="KW79" s="69"/>
      <c r="KX79" s="69"/>
      <c r="KY79" s="69"/>
      <c r="KZ79" s="69"/>
      <c r="LA79" s="69"/>
      <c r="LB79" s="69"/>
      <c r="LC79" s="69"/>
      <c r="LD79" s="69"/>
      <c r="LE79" s="69"/>
      <c r="LF79" s="69"/>
      <c r="LG79" s="69"/>
      <c r="LH79" s="69"/>
      <c r="LI79" s="69"/>
      <c r="LJ79" s="69"/>
      <c r="LK79" s="69"/>
      <c r="LL79" s="69"/>
      <c r="LM79" s="69"/>
      <c r="LN79" s="69"/>
      <c r="LO79" s="69">
        <f>データ!ER7</f>
        <v>40597523</v>
      </c>
      <c r="LP79" s="69"/>
      <c r="LQ79" s="69"/>
      <c r="LR79" s="69"/>
      <c r="LS79" s="69"/>
      <c r="LT79" s="69"/>
      <c r="LU79" s="69"/>
      <c r="LV79" s="69"/>
      <c r="LW79" s="69"/>
      <c r="LX79" s="69"/>
      <c r="LY79" s="69"/>
      <c r="LZ79" s="69"/>
      <c r="MA79" s="69"/>
      <c r="MB79" s="69"/>
      <c r="MC79" s="69"/>
      <c r="MD79" s="69"/>
      <c r="ME79" s="69"/>
      <c r="MF79" s="69"/>
      <c r="MG79" s="69"/>
      <c r="MH79" s="69">
        <f>データ!ES7</f>
        <v>40213680</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FHkATq/RTq4cQ19wToDQ9OPSh3rKPU8pP1R4UgUGX7hgVQxgqN/Zeu0WUILgX+1+pxpsu3oYvqlAkCHUMzcy+Q==" saltValue="2ZRJXXMotJDU0NOv/MGhG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6" t="s">
        <v>108</v>
      </c>
      <c r="AJ4" s="167"/>
      <c r="AK4" s="167"/>
      <c r="AL4" s="167"/>
      <c r="AM4" s="167"/>
      <c r="AN4" s="167"/>
      <c r="AO4" s="167"/>
      <c r="AP4" s="167"/>
      <c r="AQ4" s="167"/>
      <c r="AR4" s="167"/>
      <c r="AS4" s="168"/>
      <c r="AT4" s="169" t="s">
        <v>109</v>
      </c>
      <c r="AU4" s="165"/>
      <c r="AV4" s="165"/>
      <c r="AW4" s="165"/>
      <c r="AX4" s="165"/>
      <c r="AY4" s="165"/>
      <c r="AZ4" s="165"/>
      <c r="BA4" s="165"/>
      <c r="BB4" s="165"/>
      <c r="BC4" s="165"/>
      <c r="BD4" s="165"/>
      <c r="BE4" s="169" t="s">
        <v>110</v>
      </c>
      <c r="BF4" s="165"/>
      <c r="BG4" s="165"/>
      <c r="BH4" s="165"/>
      <c r="BI4" s="165"/>
      <c r="BJ4" s="165"/>
      <c r="BK4" s="165"/>
      <c r="BL4" s="165"/>
      <c r="BM4" s="165"/>
      <c r="BN4" s="165"/>
      <c r="BO4" s="165"/>
      <c r="BP4" s="166" t="s">
        <v>111</v>
      </c>
      <c r="BQ4" s="167"/>
      <c r="BR4" s="167"/>
      <c r="BS4" s="167"/>
      <c r="BT4" s="167"/>
      <c r="BU4" s="167"/>
      <c r="BV4" s="167"/>
      <c r="BW4" s="167"/>
      <c r="BX4" s="167"/>
      <c r="BY4" s="167"/>
      <c r="BZ4" s="168"/>
      <c r="CA4" s="165" t="s">
        <v>112</v>
      </c>
      <c r="CB4" s="165"/>
      <c r="CC4" s="165"/>
      <c r="CD4" s="165"/>
      <c r="CE4" s="165"/>
      <c r="CF4" s="165"/>
      <c r="CG4" s="165"/>
      <c r="CH4" s="165"/>
      <c r="CI4" s="165"/>
      <c r="CJ4" s="165"/>
      <c r="CK4" s="165"/>
      <c r="CL4" s="169" t="s">
        <v>113</v>
      </c>
      <c r="CM4" s="165"/>
      <c r="CN4" s="165"/>
      <c r="CO4" s="165"/>
      <c r="CP4" s="165"/>
      <c r="CQ4" s="165"/>
      <c r="CR4" s="165"/>
      <c r="CS4" s="165"/>
      <c r="CT4" s="165"/>
      <c r="CU4" s="165"/>
      <c r="CV4" s="165"/>
      <c r="CW4" s="165" t="s">
        <v>114</v>
      </c>
      <c r="CX4" s="165"/>
      <c r="CY4" s="165"/>
      <c r="CZ4" s="165"/>
      <c r="DA4" s="165"/>
      <c r="DB4" s="165"/>
      <c r="DC4" s="165"/>
      <c r="DD4" s="165"/>
      <c r="DE4" s="165"/>
      <c r="DF4" s="165"/>
      <c r="DG4" s="165"/>
      <c r="DH4" s="165" t="s">
        <v>115</v>
      </c>
      <c r="DI4" s="165"/>
      <c r="DJ4" s="165"/>
      <c r="DK4" s="165"/>
      <c r="DL4" s="165"/>
      <c r="DM4" s="165"/>
      <c r="DN4" s="165"/>
      <c r="DO4" s="165"/>
      <c r="DP4" s="165"/>
      <c r="DQ4" s="165"/>
      <c r="DR4" s="165"/>
      <c r="DS4" s="166" t="s">
        <v>116</v>
      </c>
      <c r="DT4" s="167"/>
      <c r="DU4" s="167"/>
      <c r="DV4" s="167"/>
      <c r="DW4" s="167"/>
      <c r="DX4" s="167"/>
      <c r="DY4" s="167"/>
      <c r="DZ4" s="167"/>
      <c r="EA4" s="167"/>
      <c r="EB4" s="167"/>
      <c r="EC4" s="168"/>
      <c r="ED4" s="165" t="s">
        <v>117</v>
      </c>
      <c r="EE4" s="165"/>
      <c r="EF4" s="165"/>
      <c r="EG4" s="165"/>
      <c r="EH4" s="165"/>
      <c r="EI4" s="165"/>
      <c r="EJ4" s="165"/>
      <c r="EK4" s="165"/>
      <c r="EL4" s="165"/>
      <c r="EM4" s="165"/>
      <c r="EN4" s="165"/>
      <c r="EO4" s="165" t="s">
        <v>118</v>
      </c>
      <c r="EP4" s="165"/>
      <c r="EQ4" s="165"/>
      <c r="ER4" s="165"/>
      <c r="ES4" s="165"/>
      <c r="ET4" s="165"/>
      <c r="EU4" s="165"/>
      <c r="EV4" s="165"/>
      <c r="EW4" s="165"/>
      <c r="EX4" s="165"/>
      <c r="EY4" s="165"/>
    </row>
    <row r="5" spans="1:15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144</v>
      </c>
      <c r="AV5" s="52" t="s">
        <v>145</v>
      </c>
      <c r="AW5" s="52" t="s">
        <v>146</v>
      </c>
      <c r="AX5" s="52" t="s">
        <v>147</v>
      </c>
      <c r="AY5" s="52" t="s">
        <v>148</v>
      </c>
      <c r="AZ5" s="52" t="s">
        <v>149</v>
      </c>
      <c r="BA5" s="52" t="s">
        <v>150</v>
      </c>
      <c r="BB5" s="52" t="s">
        <v>151</v>
      </c>
      <c r="BC5" s="52" t="s">
        <v>152</v>
      </c>
      <c r="BD5" s="52" t="s">
        <v>153</v>
      </c>
      <c r="BE5" s="52" t="s">
        <v>143</v>
      </c>
      <c r="BF5" s="52" t="s">
        <v>144</v>
      </c>
      <c r="BG5" s="52" t="s">
        <v>145</v>
      </c>
      <c r="BH5" s="52" t="s">
        <v>146</v>
      </c>
      <c r="BI5" s="52" t="s">
        <v>147</v>
      </c>
      <c r="BJ5" s="52" t="s">
        <v>148</v>
      </c>
      <c r="BK5" s="52" t="s">
        <v>149</v>
      </c>
      <c r="BL5" s="52" t="s">
        <v>150</v>
      </c>
      <c r="BM5" s="52" t="s">
        <v>151</v>
      </c>
      <c r="BN5" s="52" t="s">
        <v>152</v>
      </c>
      <c r="BO5" s="52" t="s">
        <v>153</v>
      </c>
      <c r="BP5" s="52" t="s">
        <v>143</v>
      </c>
      <c r="BQ5" s="52" t="s">
        <v>144</v>
      </c>
      <c r="BR5" s="52" t="s">
        <v>145</v>
      </c>
      <c r="BS5" s="52" t="s">
        <v>146</v>
      </c>
      <c r="BT5" s="52" t="s">
        <v>147</v>
      </c>
      <c r="BU5" s="52" t="s">
        <v>148</v>
      </c>
      <c r="BV5" s="52" t="s">
        <v>149</v>
      </c>
      <c r="BW5" s="52" t="s">
        <v>150</v>
      </c>
      <c r="BX5" s="52" t="s">
        <v>151</v>
      </c>
      <c r="BY5" s="52" t="s">
        <v>152</v>
      </c>
      <c r="BZ5" s="52" t="s">
        <v>153</v>
      </c>
      <c r="CA5" s="52" t="s">
        <v>143</v>
      </c>
      <c r="CB5" s="52" t="s">
        <v>144</v>
      </c>
      <c r="CC5" s="52" t="s">
        <v>145</v>
      </c>
      <c r="CD5" s="52" t="s">
        <v>146</v>
      </c>
      <c r="CE5" s="52" t="s">
        <v>147</v>
      </c>
      <c r="CF5" s="52" t="s">
        <v>148</v>
      </c>
      <c r="CG5" s="52" t="s">
        <v>149</v>
      </c>
      <c r="CH5" s="52" t="s">
        <v>150</v>
      </c>
      <c r="CI5" s="52" t="s">
        <v>151</v>
      </c>
      <c r="CJ5" s="52" t="s">
        <v>152</v>
      </c>
      <c r="CK5" s="52" t="s">
        <v>153</v>
      </c>
      <c r="CL5" s="52" t="s">
        <v>143</v>
      </c>
      <c r="CM5" s="52" t="s">
        <v>144</v>
      </c>
      <c r="CN5" s="52" t="s">
        <v>145</v>
      </c>
      <c r="CO5" s="52" t="s">
        <v>146</v>
      </c>
      <c r="CP5" s="52" t="s">
        <v>147</v>
      </c>
      <c r="CQ5" s="52" t="s">
        <v>148</v>
      </c>
      <c r="CR5" s="52" t="s">
        <v>149</v>
      </c>
      <c r="CS5" s="52" t="s">
        <v>150</v>
      </c>
      <c r="CT5" s="52" t="s">
        <v>151</v>
      </c>
      <c r="CU5" s="52" t="s">
        <v>152</v>
      </c>
      <c r="CV5" s="52" t="s">
        <v>153</v>
      </c>
      <c r="CW5" s="52" t="s">
        <v>143</v>
      </c>
      <c r="CX5" s="52" t="s">
        <v>144</v>
      </c>
      <c r="CY5" s="52" t="s">
        <v>145</v>
      </c>
      <c r="CZ5" s="52" t="s">
        <v>146</v>
      </c>
      <c r="DA5" s="52" t="s">
        <v>147</v>
      </c>
      <c r="DB5" s="52" t="s">
        <v>148</v>
      </c>
      <c r="DC5" s="52" t="s">
        <v>149</v>
      </c>
      <c r="DD5" s="52" t="s">
        <v>150</v>
      </c>
      <c r="DE5" s="52" t="s">
        <v>151</v>
      </c>
      <c r="DF5" s="52" t="s">
        <v>152</v>
      </c>
      <c r="DG5" s="52" t="s">
        <v>153</v>
      </c>
      <c r="DH5" s="52" t="s">
        <v>143</v>
      </c>
      <c r="DI5" s="52" t="s">
        <v>144</v>
      </c>
      <c r="DJ5" s="52" t="s">
        <v>145</v>
      </c>
      <c r="DK5" s="52" t="s">
        <v>146</v>
      </c>
      <c r="DL5" s="52" t="s">
        <v>147</v>
      </c>
      <c r="DM5" s="52" t="s">
        <v>148</v>
      </c>
      <c r="DN5" s="52" t="s">
        <v>149</v>
      </c>
      <c r="DO5" s="52" t="s">
        <v>150</v>
      </c>
      <c r="DP5" s="52" t="s">
        <v>151</v>
      </c>
      <c r="DQ5" s="52" t="s">
        <v>152</v>
      </c>
      <c r="DR5" s="52" t="s">
        <v>153</v>
      </c>
      <c r="DS5" s="52" t="s">
        <v>143</v>
      </c>
      <c r="DT5" s="52" t="s">
        <v>144</v>
      </c>
      <c r="DU5" s="52" t="s">
        <v>145</v>
      </c>
      <c r="DV5" s="52" t="s">
        <v>146</v>
      </c>
      <c r="DW5" s="52" t="s">
        <v>147</v>
      </c>
      <c r="DX5" s="52" t="s">
        <v>148</v>
      </c>
      <c r="DY5" s="52" t="s">
        <v>149</v>
      </c>
      <c r="DZ5" s="52" t="s">
        <v>150</v>
      </c>
      <c r="EA5" s="52" t="s">
        <v>151</v>
      </c>
      <c r="EB5" s="52" t="s">
        <v>152</v>
      </c>
      <c r="EC5" s="52" t="s">
        <v>153</v>
      </c>
      <c r="ED5" s="52" t="s">
        <v>143</v>
      </c>
      <c r="EE5" s="52" t="s">
        <v>144</v>
      </c>
      <c r="EF5" s="52" t="s">
        <v>145</v>
      </c>
      <c r="EG5" s="52" t="s">
        <v>146</v>
      </c>
      <c r="EH5" s="52" t="s">
        <v>147</v>
      </c>
      <c r="EI5" s="52" t="s">
        <v>148</v>
      </c>
      <c r="EJ5" s="52" t="s">
        <v>149</v>
      </c>
      <c r="EK5" s="52" t="s">
        <v>150</v>
      </c>
      <c r="EL5" s="52" t="s">
        <v>151</v>
      </c>
      <c r="EM5" s="52" t="s">
        <v>152</v>
      </c>
      <c r="EN5" s="52" t="s">
        <v>154</v>
      </c>
      <c r="EO5" s="52" t="s">
        <v>143</v>
      </c>
      <c r="EP5" s="52" t="s">
        <v>144</v>
      </c>
      <c r="EQ5" s="52" t="s">
        <v>145</v>
      </c>
      <c r="ER5" s="52" t="s">
        <v>146</v>
      </c>
      <c r="ES5" s="52" t="s">
        <v>147</v>
      </c>
      <c r="ET5" s="52" t="s">
        <v>148</v>
      </c>
      <c r="EU5" s="52" t="s">
        <v>149</v>
      </c>
      <c r="EV5" s="52" t="s">
        <v>150</v>
      </c>
      <c r="EW5" s="52" t="s">
        <v>151</v>
      </c>
      <c r="EX5" s="52" t="s">
        <v>152</v>
      </c>
      <c r="EY5" s="52" t="s">
        <v>153</v>
      </c>
    </row>
    <row r="6" spans="1:155" s="57" customFormat="1">
      <c r="A6" s="38" t="s">
        <v>155</v>
      </c>
      <c r="B6" s="53">
        <f>B8</f>
        <v>2021</v>
      </c>
      <c r="C6" s="53">
        <f t="shared" ref="C6:M6" si="2">C8</f>
        <v>382043</v>
      </c>
      <c r="D6" s="53">
        <f t="shared" si="2"/>
        <v>46</v>
      </c>
      <c r="E6" s="53">
        <f t="shared" si="2"/>
        <v>6</v>
      </c>
      <c r="F6" s="53">
        <f t="shared" si="2"/>
        <v>0</v>
      </c>
      <c r="G6" s="53">
        <f t="shared" si="2"/>
        <v>1</v>
      </c>
      <c r="H6" s="170" t="str">
        <f>IF(H8&lt;&gt;I8,H8,"")&amp;IF(I8&lt;&gt;J8,I8,"")&amp;"　"&amp;J8</f>
        <v>愛媛県八幡浜市　市立八幡浜総合病院</v>
      </c>
      <c r="I6" s="171"/>
      <c r="J6" s="172"/>
      <c r="K6" s="53" t="str">
        <f t="shared" si="2"/>
        <v>当然財務</v>
      </c>
      <c r="L6" s="53" t="str">
        <f t="shared" si="2"/>
        <v>病院事業</v>
      </c>
      <c r="M6" s="53" t="str">
        <f t="shared" si="2"/>
        <v>一般病院</v>
      </c>
      <c r="N6" s="53" t="str">
        <f>N8</f>
        <v>200床以上～300床未満</v>
      </c>
      <c r="O6" s="53" t="str">
        <f>O8</f>
        <v>非設置</v>
      </c>
      <c r="P6" s="53" t="str">
        <f>P8</f>
        <v>直営</v>
      </c>
      <c r="Q6" s="54">
        <f t="shared" ref="Q6:AH6" si="3">Q8</f>
        <v>17</v>
      </c>
      <c r="R6" s="53" t="str">
        <f t="shared" si="3"/>
        <v>-</v>
      </c>
      <c r="S6" s="53" t="str">
        <f t="shared" si="3"/>
        <v>ド 透 訓</v>
      </c>
      <c r="T6" s="53" t="str">
        <f t="shared" si="3"/>
        <v>救 臨 感 へ 災 輪</v>
      </c>
      <c r="U6" s="54">
        <f>U8</f>
        <v>31898</v>
      </c>
      <c r="V6" s="54">
        <f>V8</f>
        <v>18199</v>
      </c>
      <c r="W6" s="53" t="str">
        <f>W8</f>
        <v>-</v>
      </c>
      <c r="X6" s="53" t="str">
        <f t="shared" ref="X6" si="4">X8</f>
        <v>第２種該当</v>
      </c>
      <c r="Y6" s="53" t="str">
        <f t="shared" si="3"/>
        <v>１０：１</v>
      </c>
      <c r="Z6" s="54">
        <f t="shared" si="3"/>
        <v>254</v>
      </c>
      <c r="AA6" s="54" t="str">
        <f t="shared" si="3"/>
        <v>-</v>
      </c>
      <c r="AB6" s="54" t="str">
        <f t="shared" si="3"/>
        <v>-</v>
      </c>
      <c r="AC6" s="54" t="str">
        <f t="shared" si="3"/>
        <v>-</v>
      </c>
      <c r="AD6" s="54">
        <f t="shared" si="3"/>
        <v>2</v>
      </c>
      <c r="AE6" s="54">
        <f t="shared" si="3"/>
        <v>256</v>
      </c>
      <c r="AF6" s="54">
        <f t="shared" si="3"/>
        <v>171</v>
      </c>
      <c r="AG6" s="54" t="str">
        <f t="shared" si="3"/>
        <v>-</v>
      </c>
      <c r="AH6" s="54">
        <f t="shared" si="3"/>
        <v>171</v>
      </c>
      <c r="AI6" s="55">
        <f>IF(AI8="-",NA(),AI8)</f>
        <v>103.8</v>
      </c>
      <c r="AJ6" s="55">
        <f t="shared" ref="AJ6:AR6" si="5">IF(AJ8="-",NA(),AJ8)</f>
        <v>101.8</v>
      </c>
      <c r="AK6" s="55">
        <f t="shared" si="5"/>
        <v>100.6</v>
      </c>
      <c r="AL6" s="55">
        <f t="shared" si="5"/>
        <v>113.9</v>
      </c>
      <c r="AM6" s="55">
        <f t="shared" si="5"/>
        <v>117.2</v>
      </c>
      <c r="AN6" s="55">
        <f t="shared" si="5"/>
        <v>97.2</v>
      </c>
      <c r="AO6" s="55">
        <f t="shared" si="5"/>
        <v>97.5</v>
      </c>
      <c r="AP6" s="55">
        <f t="shared" si="5"/>
        <v>96.9</v>
      </c>
      <c r="AQ6" s="55">
        <f t="shared" si="5"/>
        <v>101.8</v>
      </c>
      <c r="AR6" s="55">
        <f t="shared" si="5"/>
        <v>106.2</v>
      </c>
      <c r="AS6" s="55" t="str">
        <f>IF(AS8="-","【-】","【"&amp;SUBSTITUTE(TEXT(AS8,"#,##0.0"),"-","△")&amp;"】")</f>
        <v>【106.2】</v>
      </c>
      <c r="AT6" s="55">
        <f>IF(AT8="-",NA(),AT8)</f>
        <v>89.9</v>
      </c>
      <c r="AU6" s="55">
        <f t="shared" ref="AU6:BC6" si="6">IF(AU8="-",NA(),AU8)</f>
        <v>88.4</v>
      </c>
      <c r="AV6" s="55">
        <f t="shared" si="6"/>
        <v>86.7</v>
      </c>
      <c r="AW6" s="55">
        <f t="shared" si="6"/>
        <v>83.5</v>
      </c>
      <c r="AX6" s="55">
        <f t="shared" si="6"/>
        <v>88.9</v>
      </c>
      <c r="AY6" s="55">
        <f t="shared" si="6"/>
        <v>85.9</v>
      </c>
      <c r="AZ6" s="55">
        <f t="shared" si="6"/>
        <v>86</v>
      </c>
      <c r="BA6" s="55">
        <f t="shared" si="6"/>
        <v>86</v>
      </c>
      <c r="BB6" s="55">
        <f t="shared" si="6"/>
        <v>80.7</v>
      </c>
      <c r="BC6" s="55">
        <f t="shared" si="6"/>
        <v>82.3</v>
      </c>
      <c r="BD6" s="55" t="str">
        <f>IF(BD8="-","【-】","【"&amp;SUBSTITUTE(TEXT(BD8,"#,##0.0"),"-","△")&amp;"】")</f>
        <v>【86.6】</v>
      </c>
      <c r="BE6" s="55">
        <f>IF(BE8="-",NA(),BE8)</f>
        <v>29.2</v>
      </c>
      <c r="BF6" s="55">
        <f t="shared" ref="BF6:BN6" si="7">IF(BF8="-",NA(),BF8)</f>
        <v>26.1</v>
      </c>
      <c r="BG6" s="55">
        <f t="shared" si="7"/>
        <v>26.3</v>
      </c>
      <c r="BH6" s="55">
        <f t="shared" si="7"/>
        <v>10.3</v>
      </c>
      <c r="BI6" s="55">
        <f t="shared" si="7"/>
        <v>0</v>
      </c>
      <c r="BJ6" s="55">
        <f t="shared" si="7"/>
        <v>86.8</v>
      </c>
      <c r="BK6" s="55">
        <f t="shared" si="7"/>
        <v>90.8</v>
      </c>
      <c r="BL6" s="55">
        <f t="shared" si="7"/>
        <v>81.900000000000006</v>
      </c>
      <c r="BM6" s="55">
        <f t="shared" si="7"/>
        <v>91.6</v>
      </c>
      <c r="BN6" s="55">
        <f t="shared" si="7"/>
        <v>100.1</v>
      </c>
      <c r="BO6" s="55" t="str">
        <f>IF(BO8="-","【-】","【"&amp;SUBSTITUTE(TEXT(BO8,"#,##0.0"),"-","△")&amp;"】")</f>
        <v>【70.7】</v>
      </c>
      <c r="BP6" s="55">
        <f>IF(BP8="-",NA(),BP8)</f>
        <v>63.3</v>
      </c>
      <c r="BQ6" s="55">
        <f t="shared" ref="BQ6:BY6" si="8">IF(BQ8="-",NA(),BQ8)</f>
        <v>62</v>
      </c>
      <c r="BR6" s="55">
        <f t="shared" si="8"/>
        <v>58.4</v>
      </c>
      <c r="BS6" s="55">
        <f t="shared" si="8"/>
        <v>51.9</v>
      </c>
      <c r="BT6" s="55">
        <f t="shared" si="8"/>
        <v>53.4</v>
      </c>
      <c r="BU6" s="55">
        <f t="shared" si="8"/>
        <v>73</v>
      </c>
      <c r="BV6" s="55">
        <f t="shared" si="8"/>
        <v>72.099999999999994</v>
      </c>
      <c r="BW6" s="55">
        <f t="shared" si="8"/>
        <v>72.900000000000006</v>
      </c>
      <c r="BX6" s="55">
        <f t="shared" si="8"/>
        <v>64.5</v>
      </c>
      <c r="BY6" s="55">
        <f t="shared" si="8"/>
        <v>63.8</v>
      </c>
      <c r="BZ6" s="55" t="str">
        <f>IF(BZ8="-","【-】","【"&amp;SUBSTITUTE(TEXT(BZ8,"#,##0.0"),"-","△")&amp;"】")</f>
        <v>【67.1】</v>
      </c>
      <c r="CA6" s="56">
        <f>IF(CA8="-",NA(),CA8)</f>
        <v>42166</v>
      </c>
      <c r="CB6" s="56">
        <f t="shared" ref="CB6:CJ6" si="9">IF(CB8="-",NA(),CB8)</f>
        <v>44016</v>
      </c>
      <c r="CC6" s="56">
        <f t="shared" si="9"/>
        <v>44033</v>
      </c>
      <c r="CD6" s="56">
        <f t="shared" si="9"/>
        <v>47203</v>
      </c>
      <c r="CE6" s="56">
        <f t="shared" si="9"/>
        <v>49901</v>
      </c>
      <c r="CF6" s="56">
        <f t="shared" si="9"/>
        <v>45494</v>
      </c>
      <c r="CG6" s="56">
        <f t="shared" si="9"/>
        <v>47924</v>
      </c>
      <c r="CH6" s="56">
        <f t="shared" si="9"/>
        <v>48807</v>
      </c>
      <c r="CI6" s="56">
        <f t="shared" si="9"/>
        <v>51594</v>
      </c>
      <c r="CJ6" s="56">
        <f t="shared" si="9"/>
        <v>53805</v>
      </c>
      <c r="CK6" s="55" t="str">
        <f>IF(CK8="-","【-】","【"&amp;SUBSTITUTE(TEXT(CK8,"#,##0"),"-","△")&amp;"】")</f>
        <v>【59,287】</v>
      </c>
      <c r="CL6" s="56">
        <f>IF(CL8="-",NA(),CL8)</f>
        <v>11128</v>
      </c>
      <c r="CM6" s="56">
        <f t="shared" ref="CM6:CU6" si="10">IF(CM8="-",NA(),CM8)</f>
        <v>11789</v>
      </c>
      <c r="CN6" s="56">
        <f t="shared" si="10"/>
        <v>12345</v>
      </c>
      <c r="CO6" s="56">
        <f t="shared" si="10"/>
        <v>13793</v>
      </c>
      <c r="CP6" s="56">
        <f t="shared" si="10"/>
        <v>13681</v>
      </c>
      <c r="CQ6" s="56">
        <f t="shared" si="10"/>
        <v>12309</v>
      </c>
      <c r="CR6" s="56">
        <f t="shared" si="10"/>
        <v>12502</v>
      </c>
      <c r="CS6" s="56">
        <f t="shared" si="10"/>
        <v>12970</v>
      </c>
      <c r="CT6" s="56">
        <f t="shared" si="10"/>
        <v>13767</v>
      </c>
      <c r="CU6" s="56">
        <f t="shared" si="10"/>
        <v>14046</v>
      </c>
      <c r="CV6" s="55" t="str">
        <f>IF(CV8="-","【-】","【"&amp;SUBSTITUTE(TEXT(CV8,"#,##0"),"-","△")&amp;"】")</f>
        <v>【17,202】</v>
      </c>
      <c r="CW6" s="55">
        <f>IF(CW8="-",NA(),CW8)</f>
        <v>59.7</v>
      </c>
      <c r="CX6" s="55">
        <f t="shared" ref="CX6:DF6" si="11">IF(CX8="-",NA(),CX8)</f>
        <v>60.6</v>
      </c>
      <c r="CY6" s="55">
        <f t="shared" si="11"/>
        <v>63.4</v>
      </c>
      <c r="CZ6" s="55">
        <f t="shared" si="11"/>
        <v>66.2</v>
      </c>
      <c r="DA6" s="55">
        <f t="shared" si="11"/>
        <v>61.8</v>
      </c>
      <c r="DB6" s="55">
        <f t="shared" si="11"/>
        <v>59</v>
      </c>
      <c r="DC6" s="55">
        <f t="shared" si="11"/>
        <v>59.4</v>
      </c>
      <c r="DD6" s="55">
        <f t="shared" si="11"/>
        <v>59.9</v>
      </c>
      <c r="DE6" s="55">
        <f t="shared" si="11"/>
        <v>63.4</v>
      </c>
      <c r="DF6" s="55">
        <f t="shared" si="11"/>
        <v>61.3</v>
      </c>
      <c r="DG6" s="55" t="str">
        <f>IF(DG8="-","【-】","【"&amp;SUBSTITUTE(TEXT(DG8,"#,##0.0"),"-","△")&amp;"】")</f>
        <v>【56.4】</v>
      </c>
      <c r="DH6" s="55">
        <f>IF(DH8="-",NA(),DH8)</f>
        <v>17.8</v>
      </c>
      <c r="DI6" s="55">
        <f t="shared" ref="DI6:DQ6" si="12">IF(DI8="-",NA(),DI8)</f>
        <v>19</v>
      </c>
      <c r="DJ6" s="55">
        <f t="shared" si="12"/>
        <v>18.5</v>
      </c>
      <c r="DK6" s="55">
        <f t="shared" si="12"/>
        <v>19.600000000000001</v>
      </c>
      <c r="DL6" s="55">
        <f t="shared" si="12"/>
        <v>21.3</v>
      </c>
      <c r="DM6" s="55">
        <f t="shared" si="12"/>
        <v>20.7</v>
      </c>
      <c r="DN6" s="55">
        <f t="shared" si="12"/>
        <v>20.6</v>
      </c>
      <c r="DO6" s="55">
        <f t="shared" si="12"/>
        <v>20.5</v>
      </c>
      <c r="DP6" s="55">
        <f t="shared" si="12"/>
        <v>20.2</v>
      </c>
      <c r="DQ6" s="55">
        <f t="shared" si="12"/>
        <v>20.2</v>
      </c>
      <c r="DR6" s="55" t="str">
        <f>IF(DR8="-","【-】","【"&amp;SUBSTITUTE(TEXT(DR8,"#,##0.0"),"-","△")&amp;"】")</f>
        <v>【24.8】</v>
      </c>
      <c r="DS6" s="55">
        <f>IF(DS8="-",NA(),DS8)</f>
        <v>28</v>
      </c>
      <c r="DT6" s="55">
        <f t="shared" ref="DT6:EB6" si="13">IF(DT8="-",NA(),DT8)</f>
        <v>31.8</v>
      </c>
      <c r="DU6" s="55">
        <f t="shared" si="13"/>
        <v>35.299999999999997</v>
      </c>
      <c r="DV6" s="55">
        <f t="shared" si="13"/>
        <v>36</v>
      </c>
      <c r="DW6" s="55">
        <f t="shared" si="13"/>
        <v>39.299999999999997</v>
      </c>
      <c r="DX6" s="55">
        <f t="shared" si="13"/>
        <v>46.9</v>
      </c>
      <c r="DY6" s="55">
        <f t="shared" si="13"/>
        <v>48.6</v>
      </c>
      <c r="DZ6" s="55">
        <f t="shared" si="13"/>
        <v>50.8</v>
      </c>
      <c r="EA6" s="55">
        <f t="shared" si="13"/>
        <v>51.4</v>
      </c>
      <c r="EB6" s="55">
        <f t="shared" si="13"/>
        <v>51.9</v>
      </c>
      <c r="EC6" s="55" t="str">
        <f>IF(EC8="-","【-】","【"&amp;SUBSTITUTE(TEXT(EC8,"#,##0.0"),"-","△")&amp;"】")</f>
        <v>【56.0】</v>
      </c>
      <c r="ED6" s="55">
        <f>IF(ED8="-",NA(),ED8)</f>
        <v>60.9</v>
      </c>
      <c r="EE6" s="55">
        <f t="shared" ref="EE6:EM6" si="14">IF(EE8="-",NA(),EE8)</f>
        <v>66.7</v>
      </c>
      <c r="EF6" s="55">
        <f t="shared" si="14"/>
        <v>71.400000000000006</v>
      </c>
      <c r="EG6" s="55">
        <f t="shared" si="14"/>
        <v>64</v>
      </c>
      <c r="EH6" s="55">
        <f t="shared" si="14"/>
        <v>67.599999999999994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38816238</v>
      </c>
      <c r="EP6" s="56">
        <f t="shared" ref="EP6:EX6" si="15">IF(EP8="-",NA(),EP8)</f>
        <v>38347844</v>
      </c>
      <c r="EQ6" s="56">
        <f t="shared" si="15"/>
        <v>38133121</v>
      </c>
      <c r="ER6" s="56">
        <f t="shared" si="15"/>
        <v>40597523</v>
      </c>
      <c r="ES6" s="56">
        <f t="shared" si="15"/>
        <v>40213680</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156</v>
      </c>
      <c r="B7" s="53">
        <f t="shared" ref="B7:AH7" si="16">B8</f>
        <v>2021</v>
      </c>
      <c r="C7" s="53">
        <f t="shared" si="16"/>
        <v>382043</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200床以上～300床未満</v>
      </c>
      <c r="O7" s="53" t="str">
        <f>O8</f>
        <v>非設置</v>
      </c>
      <c r="P7" s="53" t="str">
        <f>P8</f>
        <v>直営</v>
      </c>
      <c r="Q7" s="54">
        <f t="shared" si="16"/>
        <v>17</v>
      </c>
      <c r="R7" s="53" t="str">
        <f t="shared" si="16"/>
        <v>-</v>
      </c>
      <c r="S7" s="53" t="str">
        <f t="shared" si="16"/>
        <v>ド 透 訓</v>
      </c>
      <c r="T7" s="53" t="str">
        <f t="shared" si="16"/>
        <v>救 臨 感 へ 災 輪</v>
      </c>
      <c r="U7" s="54">
        <f>U8</f>
        <v>31898</v>
      </c>
      <c r="V7" s="54">
        <f>V8</f>
        <v>18199</v>
      </c>
      <c r="W7" s="53" t="str">
        <f>W8</f>
        <v>-</v>
      </c>
      <c r="X7" s="53" t="str">
        <f t="shared" si="16"/>
        <v>第２種該当</v>
      </c>
      <c r="Y7" s="53" t="str">
        <f t="shared" si="16"/>
        <v>１０：１</v>
      </c>
      <c r="Z7" s="54">
        <f t="shared" si="16"/>
        <v>254</v>
      </c>
      <c r="AA7" s="54" t="str">
        <f t="shared" si="16"/>
        <v>-</v>
      </c>
      <c r="AB7" s="54" t="str">
        <f t="shared" si="16"/>
        <v>-</v>
      </c>
      <c r="AC7" s="54" t="str">
        <f t="shared" si="16"/>
        <v>-</v>
      </c>
      <c r="AD7" s="54">
        <f t="shared" si="16"/>
        <v>2</v>
      </c>
      <c r="AE7" s="54">
        <f t="shared" si="16"/>
        <v>256</v>
      </c>
      <c r="AF7" s="54">
        <f t="shared" si="16"/>
        <v>171</v>
      </c>
      <c r="AG7" s="54" t="str">
        <f t="shared" si="16"/>
        <v>-</v>
      </c>
      <c r="AH7" s="54">
        <f t="shared" si="16"/>
        <v>171</v>
      </c>
      <c r="AI7" s="55">
        <f>AI8</f>
        <v>103.8</v>
      </c>
      <c r="AJ7" s="55">
        <f t="shared" ref="AJ7:AR7" si="17">AJ8</f>
        <v>101.8</v>
      </c>
      <c r="AK7" s="55">
        <f t="shared" si="17"/>
        <v>100.6</v>
      </c>
      <c r="AL7" s="55">
        <f t="shared" si="17"/>
        <v>113.9</v>
      </c>
      <c r="AM7" s="55">
        <f t="shared" si="17"/>
        <v>117.2</v>
      </c>
      <c r="AN7" s="55">
        <f t="shared" si="17"/>
        <v>97.2</v>
      </c>
      <c r="AO7" s="55">
        <f t="shared" si="17"/>
        <v>97.5</v>
      </c>
      <c r="AP7" s="55">
        <f t="shared" si="17"/>
        <v>96.9</v>
      </c>
      <c r="AQ7" s="55">
        <f t="shared" si="17"/>
        <v>101.8</v>
      </c>
      <c r="AR7" s="55">
        <f t="shared" si="17"/>
        <v>106.2</v>
      </c>
      <c r="AS7" s="55"/>
      <c r="AT7" s="55">
        <f>AT8</f>
        <v>89.9</v>
      </c>
      <c r="AU7" s="55">
        <f t="shared" ref="AU7:BC7" si="18">AU8</f>
        <v>88.4</v>
      </c>
      <c r="AV7" s="55">
        <f t="shared" si="18"/>
        <v>86.7</v>
      </c>
      <c r="AW7" s="55">
        <f t="shared" si="18"/>
        <v>83.5</v>
      </c>
      <c r="AX7" s="55">
        <f t="shared" si="18"/>
        <v>88.9</v>
      </c>
      <c r="AY7" s="55">
        <f t="shared" si="18"/>
        <v>85.9</v>
      </c>
      <c r="AZ7" s="55">
        <f t="shared" si="18"/>
        <v>86</v>
      </c>
      <c r="BA7" s="55">
        <f t="shared" si="18"/>
        <v>86</v>
      </c>
      <c r="BB7" s="55">
        <f t="shared" si="18"/>
        <v>80.7</v>
      </c>
      <c r="BC7" s="55">
        <f t="shared" si="18"/>
        <v>82.3</v>
      </c>
      <c r="BD7" s="55"/>
      <c r="BE7" s="55">
        <f>BE8</f>
        <v>29.2</v>
      </c>
      <c r="BF7" s="55">
        <f t="shared" ref="BF7:BN7" si="19">BF8</f>
        <v>26.1</v>
      </c>
      <c r="BG7" s="55">
        <f t="shared" si="19"/>
        <v>26.3</v>
      </c>
      <c r="BH7" s="55">
        <f t="shared" si="19"/>
        <v>10.3</v>
      </c>
      <c r="BI7" s="55">
        <f t="shared" si="19"/>
        <v>0</v>
      </c>
      <c r="BJ7" s="55">
        <f t="shared" si="19"/>
        <v>86.8</v>
      </c>
      <c r="BK7" s="55">
        <f t="shared" si="19"/>
        <v>90.8</v>
      </c>
      <c r="BL7" s="55">
        <f t="shared" si="19"/>
        <v>81.900000000000006</v>
      </c>
      <c r="BM7" s="55">
        <f t="shared" si="19"/>
        <v>91.6</v>
      </c>
      <c r="BN7" s="55">
        <f t="shared" si="19"/>
        <v>100.1</v>
      </c>
      <c r="BO7" s="55"/>
      <c r="BP7" s="55">
        <f>BP8</f>
        <v>63.3</v>
      </c>
      <c r="BQ7" s="55">
        <f t="shared" ref="BQ7:BY7" si="20">BQ8</f>
        <v>62</v>
      </c>
      <c r="BR7" s="55">
        <f t="shared" si="20"/>
        <v>58.4</v>
      </c>
      <c r="BS7" s="55">
        <f t="shared" si="20"/>
        <v>51.9</v>
      </c>
      <c r="BT7" s="55">
        <f t="shared" si="20"/>
        <v>53.4</v>
      </c>
      <c r="BU7" s="55">
        <f t="shared" si="20"/>
        <v>73</v>
      </c>
      <c r="BV7" s="55">
        <f t="shared" si="20"/>
        <v>72.099999999999994</v>
      </c>
      <c r="BW7" s="55">
        <f t="shared" si="20"/>
        <v>72.900000000000006</v>
      </c>
      <c r="BX7" s="55">
        <f t="shared" si="20"/>
        <v>64.5</v>
      </c>
      <c r="BY7" s="55">
        <f t="shared" si="20"/>
        <v>63.8</v>
      </c>
      <c r="BZ7" s="55"/>
      <c r="CA7" s="56">
        <f>CA8</f>
        <v>42166</v>
      </c>
      <c r="CB7" s="56">
        <f t="shared" ref="CB7:CJ7" si="21">CB8</f>
        <v>44016</v>
      </c>
      <c r="CC7" s="56">
        <f t="shared" si="21"/>
        <v>44033</v>
      </c>
      <c r="CD7" s="56">
        <f t="shared" si="21"/>
        <v>47203</v>
      </c>
      <c r="CE7" s="56">
        <f t="shared" si="21"/>
        <v>49901</v>
      </c>
      <c r="CF7" s="56">
        <f t="shared" si="21"/>
        <v>45494</v>
      </c>
      <c r="CG7" s="56">
        <f t="shared" si="21"/>
        <v>47924</v>
      </c>
      <c r="CH7" s="56">
        <f t="shared" si="21"/>
        <v>48807</v>
      </c>
      <c r="CI7" s="56">
        <f t="shared" si="21"/>
        <v>51594</v>
      </c>
      <c r="CJ7" s="56">
        <f t="shared" si="21"/>
        <v>53805</v>
      </c>
      <c r="CK7" s="55"/>
      <c r="CL7" s="56">
        <f>CL8</f>
        <v>11128</v>
      </c>
      <c r="CM7" s="56">
        <f t="shared" ref="CM7:CU7" si="22">CM8</f>
        <v>11789</v>
      </c>
      <c r="CN7" s="56">
        <f t="shared" si="22"/>
        <v>12345</v>
      </c>
      <c r="CO7" s="56">
        <f t="shared" si="22"/>
        <v>13793</v>
      </c>
      <c r="CP7" s="56">
        <f t="shared" si="22"/>
        <v>13681</v>
      </c>
      <c r="CQ7" s="56">
        <f t="shared" si="22"/>
        <v>12309</v>
      </c>
      <c r="CR7" s="56">
        <f t="shared" si="22"/>
        <v>12502</v>
      </c>
      <c r="CS7" s="56">
        <f t="shared" si="22"/>
        <v>12970</v>
      </c>
      <c r="CT7" s="56">
        <f t="shared" si="22"/>
        <v>13767</v>
      </c>
      <c r="CU7" s="56">
        <f t="shared" si="22"/>
        <v>14046</v>
      </c>
      <c r="CV7" s="55"/>
      <c r="CW7" s="55">
        <f>CW8</f>
        <v>59.7</v>
      </c>
      <c r="CX7" s="55">
        <f t="shared" ref="CX7:DF7" si="23">CX8</f>
        <v>60.6</v>
      </c>
      <c r="CY7" s="55">
        <f t="shared" si="23"/>
        <v>63.4</v>
      </c>
      <c r="CZ7" s="55">
        <f t="shared" si="23"/>
        <v>66.2</v>
      </c>
      <c r="DA7" s="55">
        <f t="shared" si="23"/>
        <v>61.8</v>
      </c>
      <c r="DB7" s="55">
        <f t="shared" si="23"/>
        <v>59</v>
      </c>
      <c r="DC7" s="55">
        <f t="shared" si="23"/>
        <v>59.4</v>
      </c>
      <c r="DD7" s="55">
        <f t="shared" si="23"/>
        <v>59.9</v>
      </c>
      <c r="DE7" s="55">
        <f t="shared" si="23"/>
        <v>63.4</v>
      </c>
      <c r="DF7" s="55">
        <f t="shared" si="23"/>
        <v>61.3</v>
      </c>
      <c r="DG7" s="55"/>
      <c r="DH7" s="55">
        <f>DH8</f>
        <v>17.8</v>
      </c>
      <c r="DI7" s="55">
        <f t="shared" ref="DI7:DQ7" si="24">DI8</f>
        <v>19</v>
      </c>
      <c r="DJ7" s="55">
        <f t="shared" si="24"/>
        <v>18.5</v>
      </c>
      <c r="DK7" s="55">
        <f t="shared" si="24"/>
        <v>19.600000000000001</v>
      </c>
      <c r="DL7" s="55">
        <f t="shared" si="24"/>
        <v>21.3</v>
      </c>
      <c r="DM7" s="55">
        <f t="shared" si="24"/>
        <v>20.7</v>
      </c>
      <c r="DN7" s="55">
        <f t="shared" si="24"/>
        <v>20.6</v>
      </c>
      <c r="DO7" s="55">
        <f t="shared" si="24"/>
        <v>20.5</v>
      </c>
      <c r="DP7" s="55">
        <f t="shared" si="24"/>
        <v>20.2</v>
      </c>
      <c r="DQ7" s="55">
        <f t="shared" si="24"/>
        <v>20.2</v>
      </c>
      <c r="DR7" s="55"/>
      <c r="DS7" s="55">
        <f>DS8</f>
        <v>28</v>
      </c>
      <c r="DT7" s="55">
        <f t="shared" ref="DT7:EB7" si="25">DT8</f>
        <v>31.8</v>
      </c>
      <c r="DU7" s="55">
        <f t="shared" si="25"/>
        <v>35.299999999999997</v>
      </c>
      <c r="DV7" s="55">
        <f t="shared" si="25"/>
        <v>36</v>
      </c>
      <c r="DW7" s="55">
        <f t="shared" si="25"/>
        <v>39.299999999999997</v>
      </c>
      <c r="DX7" s="55">
        <f t="shared" si="25"/>
        <v>46.9</v>
      </c>
      <c r="DY7" s="55">
        <f t="shared" si="25"/>
        <v>48.6</v>
      </c>
      <c r="DZ7" s="55">
        <f t="shared" si="25"/>
        <v>50.8</v>
      </c>
      <c r="EA7" s="55">
        <f t="shared" si="25"/>
        <v>51.4</v>
      </c>
      <c r="EB7" s="55">
        <f t="shared" si="25"/>
        <v>51.9</v>
      </c>
      <c r="EC7" s="55"/>
      <c r="ED7" s="55">
        <f>ED8</f>
        <v>60.9</v>
      </c>
      <c r="EE7" s="55">
        <f t="shared" ref="EE7:EM7" si="26">EE8</f>
        <v>66.7</v>
      </c>
      <c r="EF7" s="55">
        <f t="shared" si="26"/>
        <v>71.400000000000006</v>
      </c>
      <c r="EG7" s="55">
        <f t="shared" si="26"/>
        <v>64</v>
      </c>
      <c r="EH7" s="55">
        <f t="shared" si="26"/>
        <v>67.599999999999994</v>
      </c>
      <c r="EI7" s="55">
        <f t="shared" si="26"/>
        <v>67.3</v>
      </c>
      <c r="EJ7" s="55">
        <f t="shared" si="26"/>
        <v>70.099999999999994</v>
      </c>
      <c r="EK7" s="55">
        <f t="shared" si="26"/>
        <v>72.599999999999994</v>
      </c>
      <c r="EL7" s="55">
        <f t="shared" si="26"/>
        <v>71.900000000000006</v>
      </c>
      <c r="EM7" s="55">
        <f t="shared" si="26"/>
        <v>71.2</v>
      </c>
      <c r="EN7" s="55"/>
      <c r="EO7" s="56">
        <f>EO8</f>
        <v>38816238</v>
      </c>
      <c r="EP7" s="56">
        <f t="shared" ref="EP7:EX7" si="27">EP8</f>
        <v>38347844</v>
      </c>
      <c r="EQ7" s="56">
        <f t="shared" si="27"/>
        <v>38133121</v>
      </c>
      <c r="ER7" s="56">
        <f t="shared" si="27"/>
        <v>40597523</v>
      </c>
      <c r="ES7" s="56">
        <f t="shared" si="27"/>
        <v>40213680</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382043</v>
      </c>
      <c r="D8" s="58">
        <v>46</v>
      </c>
      <c r="E8" s="58">
        <v>6</v>
      </c>
      <c r="F8" s="58">
        <v>0</v>
      </c>
      <c r="G8" s="58">
        <v>1</v>
      </c>
      <c r="H8" s="58" t="s">
        <v>157</v>
      </c>
      <c r="I8" s="58" t="s">
        <v>158</v>
      </c>
      <c r="J8" s="58" t="s">
        <v>159</v>
      </c>
      <c r="K8" s="58" t="s">
        <v>160</v>
      </c>
      <c r="L8" s="58" t="s">
        <v>161</v>
      </c>
      <c r="M8" s="58" t="s">
        <v>162</v>
      </c>
      <c r="N8" s="58" t="s">
        <v>163</v>
      </c>
      <c r="O8" s="58" t="s">
        <v>164</v>
      </c>
      <c r="P8" s="58" t="s">
        <v>165</v>
      </c>
      <c r="Q8" s="59">
        <v>17</v>
      </c>
      <c r="R8" s="58" t="s">
        <v>39</v>
      </c>
      <c r="S8" s="58" t="s">
        <v>166</v>
      </c>
      <c r="T8" s="58" t="s">
        <v>167</v>
      </c>
      <c r="U8" s="59">
        <v>31898</v>
      </c>
      <c r="V8" s="59">
        <v>18199</v>
      </c>
      <c r="W8" s="58" t="s">
        <v>39</v>
      </c>
      <c r="X8" s="58" t="s">
        <v>168</v>
      </c>
      <c r="Y8" s="60" t="s">
        <v>169</v>
      </c>
      <c r="Z8" s="59">
        <v>254</v>
      </c>
      <c r="AA8" s="59" t="s">
        <v>39</v>
      </c>
      <c r="AB8" s="59" t="s">
        <v>39</v>
      </c>
      <c r="AC8" s="59" t="s">
        <v>39</v>
      </c>
      <c r="AD8" s="59">
        <v>2</v>
      </c>
      <c r="AE8" s="59">
        <v>256</v>
      </c>
      <c r="AF8" s="59">
        <v>171</v>
      </c>
      <c r="AG8" s="59" t="s">
        <v>39</v>
      </c>
      <c r="AH8" s="59">
        <v>171</v>
      </c>
      <c r="AI8" s="61">
        <v>103.8</v>
      </c>
      <c r="AJ8" s="61">
        <v>101.8</v>
      </c>
      <c r="AK8" s="61">
        <v>100.6</v>
      </c>
      <c r="AL8" s="61">
        <v>113.9</v>
      </c>
      <c r="AM8" s="61">
        <v>117.2</v>
      </c>
      <c r="AN8" s="61">
        <v>97.2</v>
      </c>
      <c r="AO8" s="61">
        <v>97.5</v>
      </c>
      <c r="AP8" s="61">
        <v>96.9</v>
      </c>
      <c r="AQ8" s="61">
        <v>101.8</v>
      </c>
      <c r="AR8" s="61">
        <v>106.2</v>
      </c>
      <c r="AS8" s="61">
        <v>106.2</v>
      </c>
      <c r="AT8" s="61">
        <v>89.9</v>
      </c>
      <c r="AU8" s="61">
        <v>88.4</v>
      </c>
      <c r="AV8" s="61">
        <v>86.7</v>
      </c>
      <c r="AW8" s="61">
        <v>83.5</v>
      </c>
      <c r="AX8" s="61">
        <v>88.9</v>
      </c>
      <c r="AY8" s="61">
        <v>85.9</v>
      </c>
      <c r="AZ8" s="61">
        <v>86</v>
      </c>
      <c r="BA8" s="61">
        <v>86</v>
      </c>
      <c r="BB8" s="61">
        <v>80.7</v>
      </c>
      <c r="BC8" s="61">
        <v>82.3</v>
      </c>
      <c r="BD8" s="61">
        <v>86.6</v>
      </c>
      <c r="BE8" s="62">
        <v>29.2</v>
      </c>
      <c r="BF8" s="62">
        <v>26.1</v>
      </c>
      <c r="BG8" s="62">
        <v>26.3</v>
      </c>
      <c r="BH8" s="62">
        <v>10.3</v>
      </c>
      <c r="BI8" s="62">
        <v>0</v>
      </c>
      <c r="BJ8" s="62">
        <v>86.8</v>
      </c>
      <c r="BK8" s="62">
        <v>90.8</v>
      </c>
      <c r="BL8" s="62">
        <v>81.900000000000006</v>
      </c>
      <c r="BM8" s="62">
        <v>91.6</v>
      </c>
      <c r="BN8" s="62">
        <v>100.1</v>
      </c>
      <c r="BO8" s="62">
        <v>70.7</v>
      </c>
      <c r="BP8" s="61">
        <v>63.3</v>
      </c>
      <c r="BQ8" s="61">
        <v>62</v>
      </c>
      <c r="BR8" s="61">
        <v>58.4</v>
      </c>
      <c r="BS8" s="61">
        <v>51.9</v>
      </c>
      <c r="BT8" s="61">
        <v>53.4</v>
      </c>
      <c r="BU8" s="61">
        <v>73</v>
      </c>
      <c r="BV8" s="61">
        <v>72.099999999999994</v>
      </c>
      <c r="BW8" s="61">
        <v>72.900000000000006</v>
      </c>
      <c r="BX8" s="61">
        <v>64.5</v>
      </c>
      <c r="BY8" s="61">
        <v>63.8</v>
      </c>
      <c r="BZ8" s="61">
        <v>67.099999999999994</v>
      </c>
      <c r="CA8" s="62">
        <v>42166</v>
      </c>
      <c r="CB8" s="62">
        <v>44016</v>
      </c>
      <c r="CC8" s="62">
        <v>44033</v>
      </c>
      <c r="CD8" s="62">
        <v>47203</v>
      </c>
      <c r="CE8" s="62">
        <v>49901</v>
      </c>
      <c r="CF8" s="62">
        <v>45494</v>
      </c>
      <c r="CG8" s="62">
        <v>47924</v>
      </c>
      <c r="CH8" s="62">
        <v>48807</v>
      </c>
      <c r="CI8" s="62">
        <v>51594</v>
      </c>
      <c r="CJ8" s="62">
        <v>53805</v>
      </c>
      <c r="CK8" s="61">
        <v>59287</v>
      </c>
      <c r="CL8" s="62">
        <v>11128</v>
      </c>
      <c r="CM8" s="62">
        <v>11789</v>
      </c>
      <c r="CN8" s="62">
        <v>12345</v>
      </c>
      <c r="CO8" s="62">
        <v>13793</v>
      </c>
      <c r="CP8" s="62">
        <v>13681</v>
      </c>
      <c r="CQ8" s="62">
        <v>12309</v>
      </c>
      <c r="CR8" s="62">
        <v>12502</v>
      </c>
      <c r="CS8" s="62">
        <v>12970</v>
      </c>
      <c r="CT8" s="62">
        <v>13767</v>
      </c>
      <c r="CU8" s="62">
        <v>14046</v>
      </c>
      <c r="CV8" s="61">
        <v>17202</v>
      </c>
      <c r="CW8" s="62">
        <v>59.7</v>
      </c>
      <c r="CX8" s="62">
        <v>60.6</v>
      </c>
      <c r="CY8" s="62">
        <v>63.4</v>
      </c>
      <c r="CZ8" s="62">
        <v>66.2</v>
      </c>
      <c r="DA8" s="62">
        <v>61.8</v>
      </c>
      <c r="DB8" s="62">
        <v>59</v>
      </c>
      <c r="DC8" s="62">
        <v>59.4</v>
      </c>
      <c r="DD8" s="62">
        <v>59.9</v>
      </c>
      <c r="DE8" s="62">
        <v>63.4</v>
      </c>
      <c r="DF8" s="62">
        <v>61.3</v>
      </c>
      <c r="DG8" s="62">
        <v>56.4</v>
      </c>
      <c r="DH8" s="62">
        <v>17.8</v>
      </c>
      <c r="DI8" s="62">
        <v>19</v>
      </c>
      <c r="DJ8" s="62">
        <v>18.5</v>
      </c>
      <c r="DK8" s="62">
        <v>19.600000000000001</v>
      </c>
      <c r="DL8" s="62">
        <v>21.3</v>
      </c>
      <c r="DM8" s="62">
        <v>20.7</v>
      </c>
      <c r="DN8" s="62">
        <v>20.6</v>
      </c>
      <c r="DO8" s="62">
        <v>20.5</v>
      </c>
      <c r="DP8" s="62">
        <v>20.2</v>
      </c>
      <c r="DQ8" s="62">
        <v>20.2</v>
      </c>
      <c r="DR8" s="62">
        <v>24.8</v>
      </c>
      <c r="DS8" s="61">
        <v>28</v>
      </c>
      <c r="DT8" s="61">
        <v>31.8</v>
      </c>
      <c r="DU8" s="61">
        <v>35.299999999999997</v>
      </c>
      <c r="DV8" s="61">
        <v>36</v>
      </c>
      <c r="DW8" s="61">
        <v>39.299999999999997</v>
      </c>
      <c r="DX8" s="61">
        <v>46.9</v>
      </c>
      <c r="DY8" s="61">
        <v>48.6</v>
      </c>
      <c r="DZ8" s="61">
        <v>50.8</v>
      </c>
      <c r="EA8" s="61">
        <v>51.4</v>
      </c>
      <c r="EB8" s="61">
        <v>51.9</v>
      </c>
      <c r="EC8" s="61">
        <v>56</v>
      </c>
      <c r="ED8" s="61">
        <v>60.9</v>
      </c>
      <c r="EE8" s="61">
        <v>66.7</v>
      </c>
      <c r="EF8" s="61">
        <v>71.400000000000006</v>
      </c>
      <c r="EG8" s="61">
        <v>64</v>
      </c>
      <c r="EH8" s="61">
        <v>67.599999999999994</v>
      </c>
      <c r="EI8" s="61">
        <v>67.3</v>
      </c>
      <c r="EJ8" s="61">
        <v>70.099999999999994</v>
      </c>
      <c r="EK8" s="61">
        <v>72.599999999999994</v>
      </c>
      <c r="EL8" s="61">
        <v>71.900000000000006</v>
      </c>
      <c r="EM8" s="61">
        <v>71.2</v>
      </c>
      <c r="EN8" s="61">
        <v>70.7</v>
      </c>
      <c r="EO8" s="62">
        <v>38816238</v>
      </c>
      <c r="EP8" s="62">
        <v>38347844</v>
      </c>
      <c r="EQ8" s="62">
        <v>38133121</v>
      </c>
      <c r="ER8" s="62">
        <v>40597523</v>
      </c>
      <c r="ES8" s="62">
        <v>40213680</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170</v>
      </c>
      <c r="C10" s="67" t="s">
        <v>171</v>
      </c>
      <c r="D10" s="67" t="s">
        <v>172</v>
      </c>
      <c r="E10" s="67" t="s">
        <v>173</v>
      </c>
      <c r="F10" s="67" t="s">
        <v>174</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cp:lastPrinted>2023-01-26T01:20:18Z</cp:lastPrinted>
  <dcterms:created xsi:type="dcterms:W3CDTF">2022-12-01T02:30:29Z</dcterms:created>
  <dcterms:modified xsi:type="dcterms:W3CDTF">2023-02-03T02:55:22Z</dcterms:modified>
</cp:coreProperties>
</file>