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"/>
    </mc:Choice>
  </mc:AlternateContent>
  <workbookProtection workbookAlgorithmName="SHA-512" workbookHashValue="nDqIpBYfjaNBo7R1A3eAgZ7cVKHixMx+AVuHKkS4zoM26xyhLuCGPWyUihqDddsvBGUoLSbfop5EMV72Kcfl2w==" workbookSaltValue="9VaFFbPkXKg4UCQikbACA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H85" i="4"/>
  <c r="G85" i="4"/>
  <c r="BB10" i="4"/>
  <c r="AT10" i="4"/>
  <c r="W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<sst xmlns="http://schemas.openxmlformats.org/spreadsheetml/2006/main" count="289" uniqueCount="117">
  <si>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</si>
  <si>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</si>
  <si>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</si>
  <si>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</si>
  <si>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</si>
  <si>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</si>
  <si>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</si>
  <si>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</si>
  <si>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</si>
  <si>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</si>
  <si>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</si>
  <si>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</si>
  <si>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</si>
  <si>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</si>
  <si>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</si>
  <si>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</si>
  <si>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</si>
  <si>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</si>
  <si>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</si>
  <si>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</si>
  <si>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</si>
  <si>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</si>
  <si>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</si>
  <si>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</si>
  <si>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</si>
  <si>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</si>
  <si>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</si>
  <si>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</si>
  <si>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</si>
  <si>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</si>
  <si>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</si>
  <si>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</si>
  <si>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</si>
  <si>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</si>
  <si>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</si>
  <si>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</si>
  <si>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</si>
  <si>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</si>
  <si>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</si>
  <si>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</si>
  <si>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</si>
  <si>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</si>
  <si>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</si>
  <si>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</si>
  <si>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</si>
  <si>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</si>
  <si>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</si>
  <si>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</si>
  <si>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</si>
  <si>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</si>
  <si>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</si>
  <si>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</si>
  <si>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</si>
  <si>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</si>
  <si>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</si>
  <si>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</si>
  <si>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</si>
  <si>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</si>
  <si>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</si>
  <si>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</si>
  <si>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</si>
  <si>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</si>
  <si>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</si>
  <si>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</si>
  <si>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</si>
  <si>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</si>
  <si>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</si>
  <si>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</si>
  <si>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</si>
  <si>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</si>
  <si>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</si>
  <si>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</si>
  <si>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</si>
  <si>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</si>
  <si>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</si>
  <si>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</si>
  <si>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</si>
  <si>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</si>
  <si>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</si>
  <si>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</si>
  <si>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</si>
  <si>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</si>
  <si>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</si>
  <si>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</si>
  <si>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</si>
  <si>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</si>
  <si>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</si>
  <si>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</si>
  <si>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</si>
  <si>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</si>
  <si>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</si>
  <si>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</si>
  <si>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</si>
  <si>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</si>
  <si>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</si>
  <si>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</si>
  <si>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</si>
  <si>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</si>
  <si>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</si>
  <si>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</si>
  <si>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</si>
  <si>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</si>
  <si>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</si>
  <si>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</si>
  <si>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</si>
  <si>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</si>
  <si>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</si>
  <si>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</si>
  <si>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</si>
  <si>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</si>
  <si>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</si>
  <si>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</si>
  <si>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</si>
  <si>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</si>
  <si>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事業開始は平成12年度からで、浄化槽本体の大規模修繕は少ないが、部品（ブロワー等）は一定期間経過するにつれ取替交換が必要になっている。</t>
    <phoneticPr fontId="4"/>
  </si>
  <si>
    <t>　経常収支比率は100％以上であるものの、一般会計からの繰入金に依存している。
　流動比率は、一般会計からの繰入金減額に伴い、前年度よりやや減少している。
　経費回収率は、退職給与引当金等の減額により経費が減少したため、増加している。
　汚水処理原価は、全国・類似団体平均を下回っており、低コストで汚水処理が出来ている。</t>
    <rPh sb="57" eb="59">
      <t>ゲンガク</t>
    </rPh>
    <rPh sb="60" eb="61">
      <t>トモナ</t>
    </rPh>
    <rPh sb="63" eb="66">
      <t>ゼンネンド</t>
    </rPh>
    <rPh sb="70" eb="72">
      <t>ゲンショウ</t>
    </rPh>
    <rPh sb="86" eb="88">
      <t>タイショク</t>
    </rPh>
    <rPh sb="88" eb="90">
      <t>キュウヨ</t>
    </rPh>
    <rPh sb="90" eb="92">
      <t>ヒキアテ</t>
    </rPh>
    <rPh sb="92" eb="93">
      <t>キン</t>
    </rPh>
    <rPh sb="93" eb="94">
      <t>ナド</t>
    </rPh>
    <rPh sb="95" eb="97">
      <t>ゲンガク</t>
    </rPh>
    <rPh sb="103" eb="105">
      <t>ゲンショウ</t>
    </rPh>
    <rPh sb="110" eb="112">
      <t>ゾウカ</t>
    </rPh>
    <phoneticPr fontId="4"/>
  </si>
  <si>
    <t>　新規整備に伴う地方債償還額は平準化されつつあるが、一般会計からの繰入金に依存している。また、維持管理費用も料金収入で賄えていない状況であるため、使用料の適正化及び経費節約に努める必要がある。</t>
    <rPh sb="26" eb="28">
      <t>イッパン</t>
    </rPh>
    <rPh sb="28" eb="30">
      <t>カイケイ</t>
    </rPh>
    <rPh sb="33" eb="35">
      <t>クリイレ</t>
    </rPh>
    <rPh sb="35" eb="36">
      <t>キン</t>
    </rPh>
    <rPh sb="37" eb="39">
      <t>イゾン</t>
    </rPh>
    <rPh sb="65" eb="6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</si>
</sst>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6-4D56-AB26-65A23F2D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328"/>
        <c:axId val="593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6-4D56-AB26-65A23F2D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71328"/>
        <c:axId val="59310080"/>
      </c:lineChart>
      <c:dateAx>
        <c:axId val="58771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310080"/>
        <c:crosses val="autoZero"/>
        <c:auto val="1"/>
        <c:lblOffset val="100"/>
        <c:baseTimeUnit val="years"/>
      </c:dateAx>
      <c:valAx>
        <c:axId val="593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77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9A1-890B-694E71B8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80832"/>
        <c:axId val="10629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9-49A1-890B-694E71B8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80832"/>
        <c:axId val="106295296"/>
      </c:lineChart>
      <c:dateAx>
        <c:axId val="10628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295296"/>
        <c:crosses val="autoZero"/>
        <c:auto val="1"/>
        <c:lblOffset val="100"/>
        <c:baseTimeUnit val="years"/>
      </c:dateAx>
      <c:valAx>
        <c:axId val="10629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8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3-4569-9751-9990EFF91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70752"/>
        <c:axId val="10737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3-4569-9751-9990EFF91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70752"/>
        <c:axId val="107377024"/>
      </c:lineChart>
      <c:dateAx>
        <c:axId val="107370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377024"/>
        <c:crosses val="autoZero"/>
        <c:auto val="1"/>
        <c:lblOffset val="100"/>
        <c:baseTimeUnit val="years"/>
      </c:dateAx>
      <c:valAx>
        <c:axId val="10737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7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104.55</c:v>
                </c:pt>
                <c:pt idx="3">
                  <c:v>104.58</c:v>
                </c:pt>
                <c:pt idx="4">
                  <c:v>100.47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1-47B3-9A02-DA262915C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41056"/>
        <c:axId val="593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96.05</c:v>
                </c:pt>
                <c:pt idx="3">
                  <c:v>99.03</c:v>
                </c:pt>
                <c:pt idx="4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1-47B3-9A02-DA262915C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41056"/>
        <c:axId val="59359616"/>
      </c:lineChart>
      <c:dateAx>
        <c:axId val="59341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359616"/>
        <c:crosses val="autoZero"/>
        <c:auto val="1"/>
        <c:lblOffset val="100"/>
        <c:baseTimeUnit val="years"/>
      </c:dateAx>
      <c:valAx>
        <c:axId val="593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3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37.58</c:v>
                </c:pt>
                <c:pt idx="3">
                  <c:v>39.909999999999997</c:v>
                </c:pt>
                <c:pt idx="4">
                  <c:v>42.18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8-4E1E-B301-45A6EF117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87552"/>
        <c:axId val="1044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23.76</c:v>
                </c:pt>
                <c:pt idx="3">
                  <c:v>15.74</c:v>
                </c:pt>
                <c:pt idx="4">
                  <c:v>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8-4E1E-B301-45A6EF117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87552"/>
        <c:axId val="104497920"/>
      </c:lineChart>
      <c:dateAx>
        <c:axId val="104487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497920"/>
        <c:crosses val="autoZero"/>
        <c:auto val="1"/>
        <c:lblOffset val="100"/>
        <c:baseTimeUnit val="years"/>
      </c:dateAx>
      <c:valAx>
        <c:axId val="1044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48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F-46B2-A92E-9AA3E49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26592"/>
        <c:axId val="10452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F-46B2-A92E-9AA3E49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26592"/>
        <c:axId val="104528512"/>
      </c:lineChart>
      <c:dateAx>
        <c:axId val="104526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528512"/>
        <c:crosses val="autoZero"/>
        <c:auto val="1"/>
        <c:lblOffset val="100"/>
        <c:baseTimeUnit val="years"/>
      </c:dateAx>
      <c:valAx>
        <c:axId val="10452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2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0-410C-8050-65A9D0B0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10496"/>
        <c:axId val="10601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123.82</c:v>
                </c:pt>
                <c:pt idx="3">
                  <c:v>74.239999999999995</c:v>
                </c:pt>
                <c:pt idx="4">
                  <c:v>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0-410C-8050-65A9D0B0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0496"/>
        <c:axId val="106016768"/>
      </c:lineChart>
      <c:dateAx>
        <c:axId val="106010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016768"/>
        <c:crosses val="autoZero"/>
        <c:auto val="1"/>
        <c:lblOffset val="100"/>
        <c:baseTimeUnit val="years"/>
      </c:dateAx>
      <c:valAx>
        <c:axId val="10601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1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49.44</c:v>
                </c:pt>
                <c:pt idx="3">
                  <c:v>96.15</c:v>
                </c:pt>
                <c:pt idx="4">
                  <c:v>94.36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44B6-9E4B-12E55DA07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39552"/>
        <c:axId val="10604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89.72</c:v>
                </c:pt>
                <c:pt idx="3">
                  <c:v>100.47</c:v>
                </c:pt>
                <c:pt idx="4">
                  <c:v>122.71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1-44B6-9E4B-12E55DA07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39552"/>
        <c:axId val="106045824"/>
      </c:lineChart>
      <c:dateAx>
        <c:axId val="106039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045824"/>
        <c:crosses val="autoZero"/>
        <c:auto val="1"/>
        <c:lblOffset val="100"/>
        <c:baseTimeUnit val="years"/>
      </c:dateAx>
      <c:valAx>
        <c:axId val="10604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3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A-4BB0-ABBD-413DD06A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84992"/>
        <c:axId val="10609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A-4BB0-ABBD-413DD06A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84992"/>
        <c:axId val="106091264"/>
      </c:lineChart>
      <c:dateAx>
        <c:axId val="106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091264"/>
        <c:crosses val="autoZero"/>
        <c:auto val="1"/>
        <c:lblOffset val="100"/>
        <c:baseTimeUnit val="years"/>
      </c:dateAx>
      <c:valAx>
        <c:axId val="10609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50.45</c:v>
                </c:pt>
                <c:pt idx="3">
                  <c:v>57.82</c:v>
                </c:pt>
                <c:pt idx="4">
                  <c:v>67.77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4-429C-BC43-4056162D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90336"/>
        <c:axId val="10619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4-429C-BC43-4056162D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90336"/>
        <c:axId val="106192256"/>
      </c:lineChart>
      <c:dateAx>
        <c:axId val="106190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192256"/>
        <c:crosses val="autoZero"/>
        <c:auto val="1"/>
        <c:lblOffset val="100"/>
        <c:baseTimeUnit val="years"/>
      </c:dateAx>
      <c:valAx>
        <c:axId val="10619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9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174.47</c:v>
                </c:pt>
                <c:pt idx="3">
                  <c:v>152</c:v>
                </c:pt>
                <c:pt idx="4">
                  <c:v>130.11000000000001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1-427E-B192-0E75FB7D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9872"/>
        <c:axId val="1062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1-427E-B192-0E75FB7D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9872"/>
        <c:axId val="106254336"/>
      </c:lineChart>
      <c:dateAx>
        <c:axId val="106239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254336"/>
        <c:crosses val="autoZero"/>
        <c:auto val="1"/>
        <c:lblOffset val="100"/>
        <c:baseTimeUnit val="years"/>
      </c:dateAx>
      <c:valAx>
        <c:axId val="1062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3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八幡浜市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31898</v>
      </c>
      <c r="AM8" s="46"/>
      <c r="AN8" s="46"/>
      <c r="AO8" s="46"/>
      <c r="AP8" s="46"/>
      <c r="AQ8" s="46"/>
      <c r="AR8" s="46"/>
      <c r="AS8" s="46"/>
      <c r="AT8" s="45">
        <f>データ!T6</f>
        <v>132.65</v>
      </c>
      <c r="AU8" s="45"/>
      <c r="AV8" s="45"/>
      <c r="AW8" s="45"/>
      <c r="AX8" s="45"/>
      <c r="AY8" s="45"/>
      <c r="AZ8" s="45"/>
      <c r="BA8" s="45"/>
      <c r="BB8" s="45">
        <f>データ!U6</f>
        <v>240.47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49.56</v>
      </c>
      <c r="J10" s="45"/>
      <c r="K10" s="45"/>
      <c r="L10" s="45"/>
      <c r="M10" s="45"/>
      <c r="N10" s="45"/>
      <c r="O10" s="45"/>
      <c r="P10" s="45">
        <f>データ!P6</f>
        <v>8.9700000000000006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3570</v>
      </c>
      <c r="AE10" s="46"/>
      <c r="AF10" s="46"/>
      <c r="AG10" s="46"/>
      <c r="AH10" s="46"/>
      <c r="AI10" s="46"/>
      <c r="AJ10" s="46"/>
      <c r="AK10" s="2"/>
      <c r="AL10" s="46">
        <f>データ!V6</f>
        <v>2834</v>
      </c>
      <c r="AM10" s="46"/>
      <c r="AN10" s="46"/>
      <c r="AO10" s="46"/>
      <c r="AP10" s="46"/>
      <c r="AQ10" s="46"/>
      <c r="AR10" s="46"/>
      <c r="AS10" s="46"/>
      <c r="AT10" s="45">
        <f>データ!W6</f>
        <v>126.6</v>
      </c>
      <c r="AU10" s="45"/>
      <c r="AV10" s="45"/>
      <c r="AW10" s="45"/>
      <c r="AX10" s="45"/>
      <c r="AY10" s="45"/>
      <c r="AZ10" s="45"/>
      <c r="BA10" s="45"/>
      <c r="BB10" s="45">
        <f>データ!X6</f>
        <v>22.39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【98.81】</v>
      </c>
      <c r="F85" s="12" t="str">
        <f>データ!AT6</f>
        <v>【102.81】</v>
      </c>
      <c r="G85" s="12" t="str">
        <f>データ!BE6</f>
        <v>【112.20】</v>
      </c>
      <c r="H85" s="12" t="str">
        <f>データ!BP6</f>
        <v>【310.14】</v>
      </c>
      <c r="I85" s="12" t="str">
        <f>データ!CA6</f>
        <v>【57.71】</v>
      </c>
      <c r="J85" s="12" t="str">
        <f>データ!CL6</f>
        <v>【286.17】</v>
      </c>
      <c r="K85" s="12" t="str">
        <f>データ!CW6</f>
        <v>【56.80】</v>
      </c>
      <c r="L85" s="12" t="str">
        <f>データ!DH6</f>
        <v>【83.38】</v>
      </c>
      <c r="M85" s="12" t="str">
        <f>データ!DS6</f>
        <v>【19.84】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ubyU8tKOE98EMFJCCWNv2gAd7pYX/HucttZ43FD4pAshtX1zS21veAXvGij8ayL7mzDpl+lq9jPwhG9OUhP9Fg==" saltValue="GxTLAneUfTIevROIeGhFY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382043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八幡浜市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49.56</v>
      </c>
      <c r="P6" s="20">
        <f t="shared" si="3"/>
        <v>8.9700000000000006</v>
      </c>
      <c r="Q6" s="20">
        <f t="shared" si="3"/>
        <v>100</v>
      </c>
      <c r="R6" s="20">
        <f t="shared" si="3"/>
        <v>3570</v>
      </c>
      <c r="S6" s="20">
        <f t="shared" si="3"/>
        <v>31898</v>
      </c>
      <c r="T6" s="20">
        <f t="shared" si="3"/>
        <v>132.65</v>
      </c>
      <c r="U6" s="20">
        <f t="shared" si="3"/>
        <v>240.47</v>
      </c>
      <c r="V6" s="20">
        <f t="shared" si="3"/>
        <v>2834</v>
      </c>
      <c r="W6" s="20">
        <f t="shared" si="3"/>
        <v>126.6</v>
      </c>
      <c r="X6" s="20">
        <f t="shared" si="3"/>
        <v>22.39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104.55</v>
      </c>
      <c r="AB6" s="21">
        <f t="shared" si="4"/>
        <v>104.58</v>
      </c>
      <c r="AC6" s="21">
        <f t="shared" si="4"/>
        <v>100.47</v>
      </c>
      <c r="AD6" s="21" t="str">
        <f t="shared" si="4"/>
        <v>-</v>
      </c>
      <c r="AE6" s="21" t="str">
        <f t="shared" si="4"/>
        <v>-</v>
      </c>
      <c r="AF6" s="21">
        <f t="shared" si="4"/>
        <v>96.05</v>
      </c>
      <c r="AG6" s="21">
        <f t="shared" si="4"/>
        <v>99.03</v>
      </c>
      <c r="AH6" s="21">
        <f t="shared" si="4"/>
        <v>100.41</v>
      </c>
      <c r="AI6" s="20" t="str">
        <f>IF(AI7="","",IF(AI7="-","【-】","【"&amp;SUBSTITUTE(TEXT(AI7,"#,##0.00"),"-","△")&amp;"】"))</f>
        <v>【98.81】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123.82</v>
      </c>
      <c r="AR6" s="21">
        <f t="shared" si="5"/>
        <v>74.239999999999995</v>
      </c>
      <c r="AS6" s="21">
        <f t="shared" si="5"/>
        <v>83.92</v>
      </c>
      <c r="AT6" s="20" t="str">
        <f>IF(AT7="","",IF(AT7="-","【-】","【"&amp;SUBSTITUTE(TEXT(AT7,"#,##0.00"),"-","△")&amp;"】"))</f>
        <v>【102.81】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49.44</v>
      </c>
      <c r="AX6" s="21">
        <f t="shared" si="6"/>
        <v>96.15</v>
      </c>
      <c r="AY6" s="21">
        <f t="shared" si="6"/>
        <v>94.36</v>
      </c>
      <c r="AZ6" s="21" t="str">
        <f t="shared" si="6"/>
        <v>-</v>
      </c>
      <c r="BA6" s="21" t="str">
        <f t="shared" si="6"/>
        <v>-</v>
      </c>
      <c r="BB6" s="21">
        <f t="shared" si="6"/>
        <v>89.72</v>
      </c>
      <c r="BC6" s="21">
        <f t="shared" si="6"/>
        <v>100.47</v>
      </c>
      <c r="BD6" s="21">
        <f t="shared" si="6"/>
        <v>122.71</v>
      </c>
      <c r="BE6" s="20" t="str">
        <f>IF(BE7="","",IF(BE7="-","【-】","【"&amp;SUBSTITUTE(TEXT(BE7,"#,##0.00"),"-","△")&amp;"】"))</f>
        <v>【112.20】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50.45</v>
      </c>
      <c r="BT6" s="21">
        <f t="shared" si="8"/>
        <v>57.82</v>
      </c>
      <c r="BU6" s="21">
        <f t="shared" si="8"/>
        <v>67.77</v>
      </c>
      <c r="BV6" s="21" t="str">
        <f t="shared" si="8"/>
        <v>-</v>
      </c>
      <c r="BW6" s="21" t="str">
        <f t="shared" si="8"/>
        <v>-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174.47</v>
      </c>
      <c r="CE6" s="21">
        <f t="shared" si="9"/>
        <v>152</v>
      </c>
      <c r="CF6" s="21">
        <f t="shared" si="9"/>
        <v>130.11000000000001</v>
      </c>
      <c r="CG6" s="21" t="str">
        <f t="shared" si="9"/>
        <v>-</v>
      </c>
      <c r="CH6" s="21" t="str">
        <f t="shared" si="9"/>
        <v>-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 t="str">
        <f t="shared" si="10"/>
        <v>-</v>
      </c>
      <c r="CS6" s="21" t="str">
        <f t="shared" si="10"/>
        <v>-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37.58</v>
      </c>
      <c r="DL6" s="21">
        <f t="shared" si="12"/>
        <v>39.909999999999997</v>
      </c>
      <c r="DM6" s="21">
        <f t="shared" si="12"/>
        <v>42.18</v>
      </c>
      <c r="DN6" s="21" t="str">
        <f t="shared" si="12"/>
        <v>-</v>
      </c>
      <c r="DO6" s="21" t="str">
        <f t="shared" si="12"/>
        <v>-</v>
      </c>
      <c r="DP6" s="21">
        <f t="shared" si="12"/>
        <v>23.76</v>
      </c>
      <c r="DQ6" s="21">
        <f t="shared" si="12"/>
        <v>15.74</v>
      </c>
      <c r="DR6" s="21">
        <f t="shared" si="12"/>
        <v>21.02</v>
      </c>
      <c r="DS6" s="20" t="str">
        <f>IF(DS7="","",IF(DS7="-","【-】","【"&amp;SUBSTITUTE(TEXT(DS7,"#,##0.00"),"-","△")&amp;"】"))</f>
        <v>【19.84】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2021</v>
      </c>
      <c r="C7" s="23">
        <v>382043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49.56</v>
      </c>
      <c r="P7" s="24">
        <v>8.9700000000000006</v>
      </c>
      <c r="Q7" s="24">
        <v>100</v>
      </c>
      <c r="R7" s="24">
        <v>3570</v>
      </c>
      <c r="S7" s="24">
        <v>31898</v>
      </c>
      <c r="T7" s="24">
        <v>132.65</v>
      </c>
      <c r="U7" s="24">
        <v>240.47</v>
      </c>
      <c r="V7" s="24">
        <v>2834</v>
      </c>
      <c r="W7" s="24">
        <v>126.6</v>
      </c>
      <c r="X7" s="24">
        <v>22.39</v>
      </c>
      <c r="Y7" s="24" t="s">
        <v>102</v>
      </c>
      <c r="Z7" s="24" t="s">
        <v>102</v>
      </c>
      <c r="AA7" s="24">
        <v>104.55</v>
      </c>
      <c r="AB7" s="24">
        <v>104.58</v>
      </c>
      <c r="AC7" s="24">
        <v>100.47</v>
      </c>
      <c r="AD7" s="24" t="s">
        <v>102</v>
      </c>
      <c r="AE7" s="24" t="s">
        <v>102</v>
      </c>
      <c r="AF7" s="24">
        <v>96.05</v>
      </c>
      <c r="AG7" s="24">
        <v>99.03</v>
      </c>
      <c r="AH7" s="24">
        <v>100.41</v>
      </c>
      <c r="AI7" s="24">
        <v>98.81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123.82</v>
      </c>
      <c r="AR7" s="24">
        <v>74.239999999999995</v>
      </c>
      <c r="AS7" s="24">
        <v>83.92</v>
      </c>
      <c r="AT7" s="24">
        <v>102.81</v>
      </c>
      <c r="AU7" s="24" t="s">
        <v>102</v>
      </c>
      <c r="AV7" s="24" t="s">
        <v>102</v>
      </c>
      <c r="AW7" s="24">
        <v>49.44</v>
      </c>
      <c r="AX7" s="24">
        <v>96.15</v>
      </c>
      <c r="AY7" s="24">
        <v>94.36</v>
      </c>
      <c r="AZ7" s="24" t="s">
        <v>102</v>
      </c>
      <c r="BA7" s="24" t="s">
        <v>102</v>
      </c>
      <c r="BB7" s="24">
        <v>89.72</v>
      </c>
      <c r="BC7" s="24">
        <v>100.47</v>
      </c>
      <c r="BD7" s="24">
        <v>122.71</v>
      </c>
      <c r="BE7" s="24">
        <v>112.2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 t="s">
        <v>102</v>
      </c>
      <c r="BR7" s="24" t="s">
        <v>102</v>
      </c>
      <c r="BS7" s="24">
        <v>50.45</v>
      </c>
      <c r="BT7" s="24">
        <v>57.82</v>
      </c>
      <c r="BU7" s="24">
        <v>67.77</v>
      </c>
      <c r="BV7" s="24" t="s">
        <v>102</v>
      </c>
      <c r="BW7" s="24" t="s">
        <v>102</v>
      </c>
      <c r="BX7" s="24">
        <v>62.5</v>
      </c>
      <c r="BY7" s="24">
        <v>60.59</v>
      </c>
      <c r="BZ7" s="24">
        <v>60</v>
      </c>
      <c r="CA7" s="24">
        <v>57.71</v>
      </c>
      <c r="CB7" s="24" t="s">
        <v>102</v>
      </c>
      <c r="CC7" s="24" t="s">
        <v>102</v>
      </c>
      <c r="CD7" s="24">
        <v>174.47</v>
      </c>
      <c r="CE7" s="24">
        <v>152</v>
      </c>
      <c r="CF7" s="24">
        <v>130.11000000000001</v>
      </c>
      <c r="CG7" s="24" t="s">
        <v>102</v>
      </c>
      <c r="CH7" s="24" t="s">
        <v>102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 t="s">
        <v>102</v>
      </c>
      <c r="CN7" s="24" t="s">
        <v>102</v>
      </c>
      <c r="CO7" s="24">
        <v>100</v>
      </c>
      <c r="CP7" s="24">
        <v>100</v>
      </c>
      <c r="CQ7" s="24">
        <v>100</v>
      </c>
      <c r="CR7" s="24" t="s">
        <v>102</v>
      </c>
      <c r="CS7" s="24" t="s">
        <v>102</v>
      </c>
      <c r="CT7" s="24">
        <v>59.64</v>
      </c>
      <c r="CU7" s="24">
        <v>58.19</v>
      </c>
      <c r="CV7" s="24">
        <v>56.52</v>
      </c>
      <c r="CW7" s="24">
        <v>56.8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90.63</v>
      </c>
      <c r="DF7" s="24">
        <v>87.8</v>
      </c>
      <c r="DG7" s="24">
        <v>88.43</v>
      </c>
      <c r="DH7" s="24">
        <v>83.38</v>
      </c>
      <c r="DI7" s="24" t="s">
        <v>102</v>
      </c>
      <c r="DJ7" s="24" t="s">
        <v>102</v>
      </c>
      <c r="DK7" s="24">
        <v>37.58</v>
      </c>
      <c r="DL7" s="24">
        <v>39.909999999999997</v>
      </c>
      <c r="DM7" s="24">
        <v>42.18</v>
      </c>
      <c r="DN7" s="24" t="s">
        <v>102</v>
      </c>
      <c r="DO7" s="24" t="s">
        <v>102</v>
      </c>
      <c r="DP7" s="24">
        <v>23.76</v>
      </c>
      <c r="DQ7" s="24">
        <v>15.74</v>
      </c>
      <c r="DR7" s="24">
        <v>21.02</v>
      </c>
      <c r="DS7" s="24">
        <v>19.84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2022-12-01T01:41:50Z</dcterms:created>
  <dcterms:modified xsi:type="dcterms:W3CDTF">2023-02-03T02:56:09Z</dcterms:modified>
  <cp:category/>
</cp:coreProperties>
</file>