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vE2IZ5UjWWCn/8oiUDg7HgQvNC/cU6YWWow+mf1O+DbXaC6ZfCOoO+OhJh1uuPLDkCjd4EddwtC6bT/ILQNEfw==" workbookSaltValue="BZQpnadDIBlkAtpOPiqEj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A51" i="4" l="1"/>
  <c r="MI76" i="4"/>
  <c r="HJ51" i="4"/>
  <c r="MA30" i="4"/>
  <c r="BZ76" i="4"/>
  <c r="IT76" i="4"/>
  <c r="CS51" i="4"/>
  <c r="HJ30" i="4"/>
  <c r="CS30" i="4"/>
  <c r="C11" i="5"/>
  <c r="D11" i="5"/>
  <c r="E11" i="5"/>
  <c r="B11" i="5"/>
  <c r="BK76" i="4" l="1"/>
  <c r="LH51" i="4"/>
  <c r="IE76" i="4"/>
  <c r="GQ30" i="4"/>
  <c r="LT76" i="4"/>
  <c r="GQ51" i="4"/>
  <c r="LH30" i="4"/>
  <c r="BZ51" i="4"/>
  <c r="BZ30" i="4"/>
  <c r="BG30" i="4"/>
  <c r="KO30" i="4"/>
  <c r="FX30" i="4"/>
  <c r="AV76" i="4"/>
  <c r="KO51" i="4"/>
  <c r="LE76" i="4"/>
  <c r="HP76" i="4"/>
  <c r="FX51" i="4"/>
  <c r="BG51" i="4"/>
  <c r="KP76" i="4"/>
  <c r="HA76" i="4"/>
  <c r="AN51" i="4"/>
  <c r="FE30" i="4"/>
  <c r="JV51" i="4"/>
  <c r="AN30" i="4"/>
  <c r="FE51" i="4"/>
  <c r="JV30" i="4"/>
  <c r="AG76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<sst xmlns="http://schemas.openxmlformats.org/spreadsheetml/2006/main" count="278" uniqueCount="128">
  <si>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</si>
  <si>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</si>
  <si>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</si>
  <si>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</si>
  <si>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</si>
  <si>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</si>
  <si>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</si>
  <si>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</si>
  <si>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</si>
  <si>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</si>
  <si>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</si>
  <si>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</si>
  <si>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</si>
  <si>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</si>
  <si>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</si>
  <si>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</si>
  <si>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</si>
  <si>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</si>
  <si>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</si>
  <si>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</si>
  <si>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</si>
  <si>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</si>
  <si>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</si>
  <si>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</si>
  <si>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</si>
  <si>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</si>
  <si>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</si>
  <si>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</si>
  <si>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</si>
  <si>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</si>
  <si>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</si>
  <si>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</si>
  <si>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</si>
  <si>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</si>
  <si>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</si>
  <si>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</si>
  <si>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</si>
  <si>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</si>
  <si>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</si>
  <si>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</si>
  <si>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</si>
  <si>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</si>
  <si>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</si>
  <si>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</si>
  <si>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</si>
  <si>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</si>
  <si>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</si>
  <si>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</si>
  <si>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</si>
  <si>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</si>
  <si>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</si>
  <si>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</si>
  <si>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</si>
  <si>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</si>
  <si>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</si>
  <si>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</si>
  <si>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</si>
  <si>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</si>
  <si>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</si>
  <si>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</si>
  <si>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</si>
  <si>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</si>
  <si>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</si>
  <si>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</si>
  <si>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</si>
  <si>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</si>
  <si>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</si>
  <si>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</si>
  <si>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</si>
  <si>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</si>
  <si>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</si>
  <si>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</si>
  <si>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</si>
  <si>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</si>
  <si>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</si>
  <si>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</si>
  <si>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</si>
  <si>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</si>
  <si>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</si>
  <si>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</si>
  <si>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</si>
  <si>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</si>
  <si>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</si>
  <si>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</si>
  <si>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</si>
  <si>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</si>
  <si>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</si>
  <si>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</si>
  <si>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</si>
  <si>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</si>
  <si>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</si>
  <si>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</si>
  <si>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</si>
  <si>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</si>
  <si>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</si>
  <si>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</si>
  <si>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</si>
  <si>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</si>
  <si>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</si>
  <si>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</si>
  <si>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</si>
  <si>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</si>
  <si>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</si>
  <si>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</si>
  <si>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</si>
  <si>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</si>
  <si>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</si>
  <si>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新川駐車場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</si>
  <si>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</si>
  <si>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</si>
  <si>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</si>
  <si>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</si>
  <si>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</si>
  <si>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</si>
  <si>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</si>
  <si>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</si>
  <si>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</si>
  <si>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</si>
  <si>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</si>
  <si>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</si>
  <si>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</si>
  <si>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</si>
  <si>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</si>
  <si>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</si>
  <si>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100％に満たない赤字状態が続いている。駐車場付きの商業施設の増加や、近隣の駐車場整備、人口減少等により収入は年々減少傾向にある。主な支出は指定管理料であり、5年毎に見直しを行っていたが、令和5年3月31日で廃止が決定している。
④売上高GOP比率
⑧EBITDA
　売上高GOPは昨年度と同程度であるが、類似施設が回復したため、平均値を下回っている。近年は収支が赤字であり、利益が出ていない状況にある。</t>
    <rPh sb="1" eb="4">
      <t>シュウエキテキ</t>
    </rPh>
    <rPh sb="4" eb="6">
      <t>シュウシ</t>
    </rPh>
    <rPh sb="6" eb="8">
      <t>ヒリツ</t>
    </rPh>
    <rPh sb="15" eb="16">
      <t>ミ</t>
    </rPh>
    <rPh sb="19" eb="21">
      <t>アカジ</t>
    </rPh>
    <rPh sb="21" eb="23">
      <t>ジョウタイ</t>
    </rPh>
    <rPh sb="24" eb="25">
      <t>ツヅ</t>
    </rPh>
    <rPh sb="30" eb="33">
      <t>チュウシャジョウ</t>
    </rPh>
    <rPh sb="33" eb="34">
      <t>ツ</t>
    </rPh>
    <rPh sb="36" eb="38">
      <t>ショウギョウ</t>
    </rPh>
    <rPh sb="38" eb="40">
      <t>シセツ</t>
    </rPh>
    <rPh sb="41" eb="43">
      <t>ゾウカ</t>
    </rPh>
    <rPh sb="45" eb="47">
      <t>キンリン</t>
    </rPh>
    <rPh sb="48" eb="51">
      <t>チュウシャジョウ</t>
    </rPh>
    <rPh sb="51" eb="53">
      <t>セイビ</t>
    </rPh>
    <rPh sb="54" eb="56">
      <t>ジンコウ</t>
    </rPh>
    <rPh sb="56" eb="58">
      <t>ゲンショウ</t>
    </rPh>
    <rPh sb="58" eb="59">
      <t>トウ</t>
    </rPh>
    <rPh sb="62" eb="64">
      <t>シュウニュウ</t>
    </rPh>
    <rPh sb="65" eb="67">
      <t>ネンネン</t>
    </rPh>
    <rPh sb="67" eb="69">
      <t>ゲンショウ</t>
    </rPh>
    <rPh sb="69" eb="71">
      <t>ケイコウ</t>
    </rPh>
    <rPh sb="75" eb="76">
      <t>オモ</t>
    </rPh>
    <rPh sb="77" eb="79">
      <t>シシュツ</t>
    </rPh>
    <rPh sb="80" eb="82">
      <t>シテイ</t>
    </rPh>
    <rPh sb="82" eb="84">
      <t>カンリ</t>
    </rPh>
    <rPh sb="84" eb="85">
      <t>リョウ</t>
    </rPh>
    <rPh sb="90" eb="92">
      <t>ネンゴト</t>
    </rPh>
    <rPh sb="93" eb="95">
      <t>ミナオ</t>
    </rPh>
    <rPh sb="97" eb="98">
      <t>オコナ</t>
    </rPh>
    <rPh sb="104" eb="105">
      <t>レイ</t>
    </rPh>
    <rPh sb="105" eb="106">
      <t>ワ</t>
    </rPh>
    <rPh sb="107" eb="108">
      <t>ネン</t>
    </rPh>
    <rPh sb="109" eb="110">
      <t>ガツ</t>
    </rPh>
    <rPh sb="112" eb="113">
      <t>ニチ</t>
    </rPh>
    <rPh sb="114" eb="116">
      <t>ハイシ</t>
    </rPh>
    <rPh sb="117" eb="119">
      <t>ケッテイ</t>
    </rPh>
    <rPh sb="127" eb="129">
      <t>ウリアゲ</t>
    </rPh>
    <rPh sb="129" eb="130">
      <t>ダカ</t>
    </rPh>
    <rPh sb="133" eb="135">
      <t>ヒリツ</t>
    </rPh>
    <rPh sb="145" eb="147">
      <t>ウリアゲ</t>
    </rPh>
    <rPh sb="147" eb="148">
      <t>ダカ</t>
    </rPh>
    <rPh sb="152" eb="155">
      <t>サクネンド</t>
    </rPh>
    <rPh sb="156" eb="159">
      <t>ドウテイド</t>
    </rPh>
    <rPh sb="164" eb="166">
      <t>ルイジ</t>
    </rPh>
    <rPh sb="166" eb="168">
      <t>シセツ</t>
    </rPh>
    <rPh sb="169" eb="171">
      <t>カイフク</t>
    </rPh>
    <rPh sb="176" eb="179">
      <t>ヘイキンチ</t>
    </rPh>
    <rPh sb="180" eb="182">
      <t>シタマワ</t>
    </rPh>
    <rPh sb="187" eb="189">
      <t>キンネン</t>
    </rPh>
    <rPh sb="190" eb="192">
      <t>シュウシ</t>
    </rPh>
    <rPh sb="193" eb="195">
      <t>アカジ</t>
    </rPh>
    <rPh sb="199" eb="201">
      <t>リエキ</t>
    </rPh>
    <rPh sb="202" eb="203">
      <t>デ</t>
    </rPh>
    <rPh sb="207" eb="209">
      <t>ジョウキョウ</t>
    </rPh>
    <phoneticPr fontId="5"/>
  </si>
  <si>
    <t>⑧設備投資額
　4年に１度の大規模改修を行っていたが、施設の廃止が決定しており、設備投資は見込んでいない。</t>
    <rPh sb="1" eb="3">
      <t>セツビ</t>
    </rPh>
    <rPh sb="3" eb="5">
      <t>トウシ</t>
    </rPh>
    <rPh sb="5" eb="6">
      <t>ガク</t>
    </rPh>
    <rPh sb="9" eb="10">
      <t>ネン</t>
    </rPh>
    <rPh sb="12" eb="13">
      <t>ド</t>
    </rPh>
    <rPh sb="14" eb="17">
      <t>ダイキボ</t>
    </rPh>
    <rPh sb="17" eb="19">
      <t>カイシュウ</t>
    </rPh>
    <rPh sb="20" eb="21">
      <t>オコナ</t>
    </rPh>
    <rPh sb="27" eb="29">
      <t>シセツ</t>
    </rPh>
    <rPh sb="30" eb="32">
      <t>ハイシ</t>
    </rPh>
    <rPh sb="33" eb="35">
      <t>ケッテイ</t>
    </rPh>
    <rPh sb="40" eb="42">
      <t>セツビ</t>
    </rPh>
    <rPh sb="42" eb="44">
      <t>トウシ</t>
    </rPh>
    <rPh sb="45" eb="47">
      <t>ミコ</t>
    </rPh>
    <phoneticPr fontId="5"/>
  </si>
  <si>
    <t>⑪稼働率
　平均値を大きく下回っており、年々減少傾向にある。時間貸し駐車場の利用については、減少傾向にあるが、定期利用については、例年同程度の利用があったが、廃止に向けて規模を縮小している。
　時間貸し駐車場の利用者減少の要因については、駐車場付き商業施設の増加、近隣駐車場の整備、人口の減少等が挙げられるが、令和3年度も新型コロナウイルス感染症の影響も残っている。</t>
    <rPh sb="1" eb="3">
      <t>カドウ</t>
    </rPh>
    <rPh sb="3" eb="4">
      <t>リツ</t>
    </rPh>
    <rPh sb="6" eb="9">
      <t>ヘイキンチ</t>
    </rPh>
    <rPh sb="10" eb="11">
      <t>オオ</t>
    </rPh>
    <rPh sb="13" eb="15">
      <t>シタマワ</t>
    </rPh>
    <rPh sb="20" eb="22">
      <t>ネンネン</t>
    </rPh>
    <rPh sb="22" eb="24">
      <t>ゲンショウ</t>
    </rPh>
    <rPh sb="24" eb="26">
      <t>ケイコウ</t>
    </rPh>
    <rPh sb="30" eb="32">
      <t>ジカン</t>
    </rPh>
    <rPh sb="32" eb="33">
      <t>ガ</t>
    </rPh>
    <rPh sb="34" eb="37">
      <t>チュウシャジョウ</t>
    </rPh>
    <rPh sb="38" eb="40">
      <t>リヨウ</t>
    </rPh>
    <rPh sb="46" eb="48">
      <t>ゲンショウ</t>
    </rPh>
    <rPh sb="48" eb="50">
      <t>ケイコウ</t>
    </rPh>
    <rPh sb="55" eb="57">
      <t>テイキ</t>
    </rPh>
    <rPh sb="57" eb="59">
      <t>リヨウ</t>
    </rPh>
    <rPh sb="65" eb="67">
      <t>レイネン</t>
    </rPh>
    <rPh sb="67" eb="70">
      <t>ドウテイド</t>
    </rPh>
    <rPh sb="71" eb="73">
      <t>リヨウ</t>
    </rPh>
    <rPh sb="79" eb="81">
      <t>ハイシ</t>
    </rPh>
    <rPh sb="82" eb="83">
      <t>ム</t>
    </rPh>
    <rPh sb="85" eb="87">
      <t>キボ</t>
    </rPh>
    <rPh sb="88" eb="90">
      <t>シュクショウ</t>
    </rPh>
    <rPh sb="97" eb="99">
      <t>ジカン</t>
    </rPh>
    <rPh sb="99" eb="100">
      <t>ガ</t>
    </rPh>
    <rPh sb="101" eb="104">
      <t>チュウシャジョウ</t>
    </rPh>
    <rPh sb="105" eb="108">
      <t>リヨウシャ</t>
    </rPh>
    <rPh sb="108" eb="110">
      <t>ゲンショウ</t>
    </rPh>
    <rPh sb="111" eb="113">
      <t>ヨウイン</t>
    </rPh>
    <rPh sb="119" eb="122">
      <t>チュウシャジョウ</t>
    </rPh>
    <rPh sb="122" eb="123">
      <t>ツ</t>
    </rPh>
    <rPh sb="124" eb="126">
      <t>ショウギョウ</t>
    </rPh>
    <rPh sb="126" eb="128">
      <t>シセツ</t>
    </rPh>
    <rPh sb="129" eb="131">
      <t>ゾウカ</t>
    </rPh>
    <rPh sb="132" eb="134">
      <t>キンリン</t>
    </rPh>
    <rPh sb="134" eb="137">
      <t>チュウシャジョウ</t>
    </rPh>
    <rPh sb="138" eb="140">
      <t>セイビ</t>
    </rPh>
    <rPh sb="141" eb="143">
      <t>ジンコウ</t>
    </rPh>
    <rPh sb="144" eb="146">
      <t>ゲンショウ</t>
    </rPh>
    <rPh sb="146" eb="147">
      <t>トウ</t>
    </rPh>
    <rPh sb="148" eb="149">
      <t>ア</t>
    </rPh>
    <rPh sb="155" eb="156">
      <t>レイ</t>
    </rPh>
    <rPh sb="156" eb="157">
      <t>ワ</t>
    </rPh>
    <rPh sb="158" eb="160">
      <t>ネンド</t>
    </rPh>
    <rPh sb="161" eb="163">
      <t>シンガタ</t>
    </rPh>
    <rPh sb="170" eb="173">
      <t>カンセンショウ</t>
    </rPh>
    <rPh sb="174" eb="176">
      <t>エイキョウ</t>
    </rPh>
    <rPh sb="177" eb="178">
      <t>ノコ</t>
    </rPh>
    <phoneticPr fontId="5"/>
  </si>
  <si>
    <t>　収益等の状況については、赤字となっており、利益が出ていない。駐車場付き商業施設の増加、近隣駐車場の整備、人口の減少等により利用者数は減少しており、令和5年3月31日で廃止が決定している。</t>
    <rPh sb="1" eb="3">
      <t>シュウエキ</t>
    </rPh>
    <rPh sb="3" eb="4">
      <t>トウ</t>
    </rPh>
    <rPh sb="5" eb="7">
      <t>ジョウキョウ</t>
    </rPh>
    <rPh sb="13" eb="15">
      <t>アカジ</t>
    </rPh>
    <rPh sb="22" eb="24">
      <t>リエキ</t>
    </rPh>
    <rPh sb="25" eb="26">
      <t>デ</t>
    </rPh>
    <rPh sb="31" eb="34">
      <t>チュウシャジョウ</t>
    </rPh>
    <rPh sb="34" eb="35">
      <t>ツ</t>
    </rPh>
    <rPh sb="36" eb="38">
      <t>ショウギョウ</t>
    </rPh>
    <rPh sb="38" eb="40">
      <t>シセツ</t>
    </rPh>
    <rPh sb="41" eb="43">
      <t>ゾウカ</t>
    </rPh>
    <rPh sb="44" eb="46">
      <t>キンリン</t>
    </rPh>
    <rPh sb="46" eb="49">
      <t>チュウシャジョウ</t>
    </rPh>
    <rPh sb="50" eb="52">
      <t>セイビ</t>
    </rPh>
    <rPh sb="53" eb="55">
      <t>ジンコウ</t>
    </rPh>
    <rPh sb="56" eb="58">
      <t>ゲンショウ</t>
    </rPh>
    <rPh sb="58" eb="59">
      <t>トウ</t>
    </rPh>
    <rPh sb="62" eb="64">
      <t>リヨウ</t>
    </rPh>
    <rPh sb="64" eb="65">
      <t>シャ</t>
    </rPh>
    <rPh sb="65" eb="66">
      <t>スウ</t>
    </rPh>
    <rPh sb="67" eb="69">
      <t>ゲンショウ</t>
    </rPh>
    <rPh sb="74" eb="75">
      <t>レイ</t>
    </rPh>
    <rPh sb="75" eb="76">
      <t>ワ</t>
    </rPh>
    <rPh sb="77" eb="78">
      <t>ネン</t>
    </rPh>
    <rPh sb="79" eb="80">
      <t>ガツ</t>
    </rPh>
    <rPh sb="82" eb="83">
      <t>ニチ</t>
    </rPh>
    <rPh sb="84" eb="86">
      <t>ハイシ</t>
    </rPh>
    <rPh sb="87" eb="89">
      <t>ケッテイ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</si>
</sst>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93.5</c:v>
                </c:pt>
                <c:pt idx="1">
                  <c:v>92.5</c:v>
                </c:pt>
                <c:pt idx="2">
                  <c:v>98.3</c:v>
                </c:pt>
                <c:pt idx="3">
                  <c:v>62.1</c:v>
                </c:pt>
                <c:pt idx="4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2-4EF6-A463-39C54E61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10400"/>
        <c:axId val="543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2-4EF6-A463-39C54E61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0400"/>
        <c:axId val="54312320"/>
      </c:lineChart>
      <c:catAx>
        <c:axId val="543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312320"/>
        <c:crosses val="autoZero"/>
        <c:auto val="1"/>
        <c:lblAlgn val="ctr"/>
        <c:lblOffset val="100"/>
        <c:noMultiLvlLbl val="1"/>
      </c:catAx>
      <c:valAx>
        <c:axId val="543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3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B-432C-AD02-E2C6A6C5C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22848"/>
        <c:axId val="10382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B-432C-AD02-E2C6A6C5C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22848"/>
        <c:axId val="103824768"/>
      </c:lineChart>
      <c:catAx>
        <c:axId val="103822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824768"/>
        <c:crosses val="autoZero"/>
        <c:auto val="1"/>
        <c:lblAlgn val="ctr"/>
        <c:lblOffset val="100"/>
        <c:noMultiLvlLbl val="1"/>
      </c:catAx>
      <c:valAx>
        <c:axId val="10382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82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2F6-44C3-A62E-5E2B3D6BC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3424"/>
        <c:axId val="10386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6-44C3-A62E-5E2B3D6BC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3424"/>
        <c:axId val="103865344"/>
      </c:lineChart>
      <c:catAx>
        <c:axId val="103863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865344"/>
        <c:crosses val="autoZero"/>
        <c:auto val="1"/>
        <c:lblAlgn val="ctr"/>
        <c:lblOffset val="100"/>
        <c:noMultiLvlLbl val="1"/>
      </c:catAx>
      <c:valAx>
        <c:axId val="10386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863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036-4F14-AD96-A7524E3E0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90016"/>
        <c:axId val="10399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36-4F14-AD96-A7524E3E0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90016"/>
        <c:axId val="103991936"/>
      </c:lineChart>
      <c:catAx>
        <c:axId val="103990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991936"/>
        <c:crosses val="autoZero"/>
        <c:auto val="1"/>
        <c:lblAlgn val="ctr"/>
        <c:lblOffset val="100"/>
        <c:noMultiLvlLbl val="1"/>
      </c:catAx>
      <c:valAx>
        <c:axId val="10399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90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6-4857-8676-366C0991A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34688"/>
        <c:axId val="10403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6-4857-8676-366C0991A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34688"/>
        <c:axId val="104036608"/>
      </c:lineChart>
      <c:catAx>
        <c:axId val="104034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036608"/>
        <c:crosses val="autoZero"/>
        <c:auto val="1"/>
        <c:lblAlgn val="ctr"/>
        <c:lblOffset val="100"/>
        <c:noMultiLvlLbl val="1"/>
      </c:catAx>
      <c:valAx>
        <c:axId val="10403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034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6-4768-8E1C-4C11C17E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57184"/>
        <c:axId val="10415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6-4768-8E1C-4C11C17E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57184"/>
        <c:axId val="104159104"/>
      </c:lineChart>
      <c:catAx>
        <c:axId val="10415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59104"/>
        <c:crosses val="autoZero"/>
        <c:auto val="1"/>
        <c:lblAlgn val="ctr"/>
        <c:lblOffset val="100"/>
        <c:noMultiLvlLbl val="1"/>
      </c:catAx>
      <c:valAx>
        <c:axId val="10415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157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32.9</c:v>
                </c:pt>
                <c:pt idx="1">
                  <c:v>32.299999999999997</c:v>
                </c:pt>
                <c:pt idx="2">
                  <c:v>29.2</c:v>
                </c:pt>
                <c:pt idx="3">
                  <c:v>16.8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D-4A3F-8DA4-2940A3D76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97504"/>
        <c:axId val="10419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D-4A3F-8DA4-2940A3D76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97504"/>
        <c:axId val="104199680"/>
      </c:lineChart>
      <c:catAx>
        <c:axId val="104197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99680"/>
        <c:crosses val="autoZero"/>
        <c:auto val="1"/>
        <c:lblAlgn val="ctr"/>
        <c:lblOffset val="100"/>
        <c:noMultiLvlLbl val="1"/>
      </c:catAx>
      <c:valAx>
        <c:axId val="10419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197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</c:v>
                </c:pt>
                <c:pt idx="1">
                  <c:v>-8.1</c:v>
                </c:pt>
                <c:pt idx="2">
                  <c:v>-1.7</c:v>
                </c:pt>
                <c:pt idx="3">
                  <c:v>-61.1</c:v>
                </c:pt>
                <c:pt idx="4">
                  <c:v>-66.2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A-48FA-B69A-24CCA224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29888"/>
        <c:axId val="10424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A-48FA-B69A-24CCA224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29888"/>
        <c:axId val="104248448"/>
      </c:lineChart>
      <c:catAx>
        <c:axId val="104229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248448"/>
        <c:crosses val="autoZero"/>
        <c:auto val="1"/>
        <c:lblAlgn val="ctr"/>
        <c:lblOffset val="100"/>
        <c:noMultiLvlLbl val="1"/>
      </c:catAx>
      <c:valAx>
        <c:axId val="10424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229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-780</c:v>
                </c:pt>
                <c:pt idx="1">
                  <c:v>-935</c:v>
                </c:pt>
                <c:pt idx="2">
                  <c:v>-203</c:v>
                </c:pt>
                <c:pt idx="3">
                  <c:v>-4644</c:v>
                </c:pt>
                <c:pt idx="4">
                  <c:v>-4946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2-4574-9B41-C6B037558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56480"/>
        <c:axId val="10435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2-4574-9B41-C6B037558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56480"/>
        <c:axId val="104358656"/>
      </c:lineChart>
      <c:catAx>
        <c:axId val="104356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358656"/>
        <c:crosses val="autoZero"/>
        <c:auto val="1"/>
        <c:lblAlgn val="ctr"/>
        <c:lblOffset val="100"/>
        <c:noMultiLvlLbl val="1"/>
      </c:catAx>
      <c:valAx>
        <c:axId val="10435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356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B1" sqref="B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新川駐車場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2639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161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120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93.5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92.5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98.3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62.1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60.2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32.9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32.299999999999997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29.2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16.8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18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471.5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754.2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383.4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10.199999999999999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274.8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279.89999999999998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-8.1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-1.7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-61.1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-66.2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-780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-935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-203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-4644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-4946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38.299999999999997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33.6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-122.5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7814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8183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58.4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83.1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3My8N6pmHMKzHa3AaxI38AznzWWHqScx4DiCU8AC/8zG7k85cLQjus5JXrX5HuSo179zZ1ExT3sOfiRq2sEflg==" saltValue="bWzorvK9OqJOnmhFwq3fd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101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愛媛県八幡浜市</v>
      </c>
      <c r="I6" s="48" t="str">
        <f t="shared" si="1"/>
        <v>新川駐車場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広場式</v>
      </c>
      <c r="R6" s="51">
        <f t="shared" si="1"/>
        <v>47</v>
      </c>
      <c r="S6" s="50" t="str">
        <f t="shared" si="1"/>
        <v>商業施設</v>
      </c>
      <c r="T6" s="50" t="str">
        <f t="shared" si="1"/>
        <v>無</v>
      </c>
      <c r="U6" s="51">
        <f t="shared" si="1"/>
        <v>2639</v>
      </c>
      <c r="V6" s="51">
        <f t="shared" si="1"/>
        <v>161</v>
      </c>
      <c r="W6" s="51">
        <f t="shared" si="1"/>
        <v>120</v>
      </c>
      <c r="X6" s="50" t="str">
        <f t="shared" si="1"/>
        <v>代行制</v>
      </c>
      <c r="Y6" s="52">
        <f>IF(Y8="-",NA(),Y8)</f>
        <v>93.5</v>
      </c>
      <c r="Z6" s="52">
        <f t="shared" ref="Z6:AH6" si="2">IF(Z8="-",NA(),Z8)</f>
        <v>92.5</v>
      </c>
      <c r="AA6" s="52">
        <f t="shared" si="2"/>
        <v>98.3</v>
      </c>
      <c r="AB6" s="52">
        <f t="shared" si="2"/>
        <v>62.1</v>
      </c>
      <c r="AC6" s="52">
        <f t="shared" si="2"/>
        <v>60.2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-7</v>
      </c>
      <c r="BG6" s="52">
        <f t="shared" ref="BG6:BO6" si="5">IF(BG8="-",NA(),BG8)</f>
        <v>-8.1</v>
      </c>
      <c r="BH6" s="52">
        <f t="shared" si="5"/>
        <v>-1.7</v>
      </c>
      <c r="BI6" s="52">
        <f t="shared" si="5"/>
        <v>-61.1</v>
      </c>
      <c r="BJ6" s="52">
        <f t="shared" si="5"/>
        <v>-66.2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-780</v>
      </c>
      <c r="BR6" s="53">
        <f t="shared" ref="BR6:BZ6" si="6">IF(BR8="-",NA(),BR8)</f>
        <v>-935</v>
      </c>
      <c r="BS6" s="53">
        <f t="shared" si="6"/>
        <v>-203</v>
      </c>
      <c r="BT6" s="53">
        <f t="shared" si="6"/>
        <v>-4644</v>
      </c>
      <c r="BU6" s="53">
        <f t="shared" si="6"/>
        <v>-4946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32.9</v>
      </c>
      <c r="DL6" s="52">
        <f t="shared" ref="DL6:DT6" si="9">IF(DL8="-",NA(),DL8)</f>
        <v>32.299999999999997</v>
      </c>
      <c r="DM6" s="52">
        <f t="shared" si="9"/>
        <v>29.2</v>
      </c>
      <c r="DN6" s="52">
        <f t="shared" si="9"/>
        <v>16.8</v>
      </c>
      <c r="DO6" s="52">
        <f t="shared" si="9"/>
        <v>18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103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愛媛県　八幡浜市</v>
      </c>
      <c r="I7" s="48" t="str">
        <f t="shared" si="10"/>
        <v>新川駐車場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広場式</v>
      </c>
      <c r="R7" s="51">
        <f t="shared" si="10"/>
        <v>47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2639</v>
      </c>
      <c r="V7" s="51">
        <f t="shared" si="10"/>
        <v>161</v>
      </c>
      <c r="W7" s="51">
        <f t="shared" si="10"/>
        <v>120</v>
      </c>
      <c r="X7" s="50" t="str">
        <f t="shared" si="10"/>
        <v>代行制</v>
      </c>
      <c r="Y7" s="52">
        <f>Y8</f>
        <v>93.5</v>
      </c>
      <c r="Z7" s="52">
        <f t="shared" ref="Z7:AH7" si="11">Z8</f>
        <v>92.5</v>
      </c>
      <c r="AA7" s="52">
        <f t="shared" si="11"/>
        <v>98.3</v>
      </c>
      <c r="AB7" s="52">
        <f t="shared" si="11"/>
        <v>62.1</v>
      </c>
      <c r="AC7" s="52">
        <f t="shared" si="11"/>
        <v>60.2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-7</v>
      </c>
      <c r="BG7" s="52">
        <f t="shared" ref="BG7:BO7" si="14">BG8</f>
        <v>-8.1</v>
      </c>
      <c r="BH7" s="52">
        <f t="shared" si="14"/>
        <v>-1.7</v>
      </c>
      <c r="BI7" s="52">
        <f t="shared" si="14"/>
        <v>-61.1</v>
      </c>
      <c r="BJ7" s="52">
        <f t="shared" si="14"/>
        <v>-66.2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-780</v>
      </c>
      <c r="BR7" s="53">
        <f t="shared" ref="BR7:BZ7" si="15">BR8</f>
        <v>-935</v>
      </c>
      <c r="BS7" s="53">
        <f t="shared" si="15"/>
        <v>-203</v>
      </c>
      <c r="BT7" s="53">
        <f t="shared" si="15"/>
        <v>-4644</v>
      </c>
      <c r="BU7" s="53">
        <f t="shared" si="15"/>
        <v>-4946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32.9</v>
      </c>
      <c r="DL7" s="52">
        <f t="shared" ref="DL7:DT7" si="17">DL8</f>
        <v>32.299999999999997</v>
      </c>
      <c r="DM7" s="52">
        <f t="shared" si="17"/>
        <v>29.2</v>
      </c>
      <c r="DN7" s="52">
        <f t="shared" si="17"/>
        <v>16.8</v>
      </c>
      <c r="DO7" s="52">
        <f t="shared" si="17"/>
        <v>18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1</v>
      </c>
      <c r="H8" s="55" t="s">
        <v>106</v>
      </c>
      <c r="I8" s="55" t="s">
        <v>107</v>
      </c>
      <c r="J8" s="55" t="s">
        <v>108</v>
      </c>
      <c r="K8" s="55" t="s">
        <v>109</v>
      </c>
      <c r="L8" s="55" t="s">
        <v>110</v>
      </c>
      <c r="M8" s="55" t="s">
        <v>111</v>
      </c>
      <c r="N8" s="55" t="s">
        <v>112</v>
      </c>
      <c r="O8" s="56" t="s">
        <v>113</v>
      </c>
      <c r="P8" s="57" t="s">
        <v>114</v>
      </c>
      <c r="Q8" s="57" t="s">
        <v>115</v>
      </c>
      <c r="R8" s="58">
        <v>47</v>
      </c>
      <c r="S8" s="57" t="s">
        <v>116</v>
      </c>
      <c r="T8" s="57" t="s">
        <v>117</v>
      </c>
      <c r="U8" s="58">
        <v>2639</v>
      </c>
      <c r="V8" s="58">
        <v>161</v>
      </c>
      <c r="W8" s="58">
        <v>120</v>
      </c>
      <c r="X8" s="57" t="s">
        <v>118</v>
      </c>
      <c r="Y8" s="59">
        <v>93.5</v>
      </c>
      <c r="Z8" s="59">
        <v>92.5</v>
      </c>
      <c r="AA8" s="59">
        <v>98.3</v>
      </c>
      <c r="AB8" s="59">
        <v>62.1</v>
      </c>
      <c r="AC8" s="59">
        <v>60.2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-7</v>
      </c>
      <c r="BG8" s="59">
        <v>-8.1</v>
      </c>
      <c r="BH8" s="59">
        <v>-1.7</v>
      </c>
      <c r="BI8" s="59">
        <v>-61.1</v>
      </c>
      <c r="BJ8" s="59">
        <v>-66.2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-780</v>
      </c>
      <c r="BR8" s="60">
        <v>-935</v>
      </c>
      <c r="BS8" s="60">
        <v>-203</v>
      </c>
      <c r="BT8" s="61">
        <v>-4644</v>
      </c>
      <c r="BU8" s="61">
        <v>-4946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110</v>
      </c>
      <c r="CC8" s="59" t="s">
        <v>110</v>
      </c>
      <c r="CD8" s="59" t="s">
        <v>110</v>
      </c>
      <c r="CE8" s="59" t="s">
        <v>110</v>
      </c>
      <c r="CF8" s="59" t="s">
        <v>110</v>
      </c>
      <c r="CG8" s="59" t="s">
        <v>110</v>
      </c>
      <c r="CH8" s="59" t="s">
        <v>110</v>
      </c>
      <c r="CI8" s="59" t="s">
        <v>110</v>
      </c>
      <c r="CJ8" s="59" t="s">
        <v>110</v>
      </c>
      <c r="CK8" s="59" t="s">
        <v>110</v>
      </c>
      <c r="CL8" s="56" t="s">
        <v>110</v>
      </c>
      <c r="CM8" s="58">
        <v>0</v>
      </c>
      <c r="CN8" s="58">
        <v>0</v>
      </c>
      <c r="CO8" s="59" t="s">
        <v>110</v>
      </c>
      <c r="CP8" s="59" t="s">
        <v>110</v>
      </c>
      <c r="CQ8" s="59" t="s">
        <v>110</v>
      </c>
      <c r="CR8" s="59" t="s">
        <v>110</v>
      </c>
      <c r="CS8" s="59" t="s">
        <v>110</v>
      </c>
      <c r="CT8" s="59" t="s">
        <v>110</v>
      </c>
      <c r="CU8" s="59" t="s">
        <v>110</v>
      </c>
      <c r="CV8" s="59" t="s">
        <v>110</v>
      </c>
      <c r="CW8" s="59" t="s">
        <v>110</v>
      </c>
      <c r="CX8" s="59" t="s">
        <v>110</v>
      </c>
      <c r="CY8" s="56" t="s">
        <v>110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32.9</v>
      </c>
      <c r="DL8" s="59">
        <v>32.299999999999997</v>
      </c>
      <c r="DM8" s="59">
        <v>29.2</v>
      </c>
      <c r="DN8" s="59">
        <v>16.8</v>
      </c>
      <c r="DO8" s="59">
        <v>18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119</v>
      </c>
      <c r="C10" s="64" t="s">
        <v>120</v>
      </c>
      <c r="D10" s="64" t="s">
        <v>121</v>
      </c>
      <c r="E10" s="64" t="s">
        <v>122</v>
      </c>
      <c r="F10" s="64" t="s">
        <v>123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2023-01-23T04:30:00Z</cp:lastPrinted>
  <dcterms:created xsi:type="dcterms:W3CDTF">2022-12-09T03:31:23Z</dcterms:created>
  <dcterms:modified xsi:type="dcterms:W3CDTF">2023-02-03T02:53:10Z</dcterms:modified>
  <cp:category/>
</cp:coreProperties>
</file>