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125D3BA8-A6B7-4C0F-91D7-92BE1268B135}" xr6:coauthVersionLast="36" xr6:coauthVersionMax="36" xr10:uidLastSave="{00000000-0000-0000-0000-000000000000}"/>
  <workbookProtection workbookAlgorithmName="SHA-512" workbookHashValue="beQ62acbEjQ5ftlz3OwYFxccdQoJsC6DMNs8EW8Irp67ydtf9L8UtNje8WLGpi1uZF9R4raxjSDOUKV8kaYDUg==" workbookSaltValue="kEylsT0bw4Esa05Ln78ea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LH32" i="4" s="1"/>
  <c r="DR7" i="5"/>
  <c r="KO32" i="4" s="1"/>
  <c r="DQ7" i="5"/>
  <c r="JV32" i="4" s="1"/>
  <c r="DP7" i="5"/>
  <c r="DO7" i="5"/>
  <c r="DN7" i="5"/>
  <c r="DM7" i="5"/>
  <c r="DL7" i="5"/>
  <c r="DK7" i="5"/>
  <c r="DI7" i="5"/>
  <c r="DH7" i="5"/>
  <c r="LT78" i="4" s="1"/>
  <c r="DG7" i="5"/>
  <c r="LE78" i="4" s="1"/>
  <c r="DF7" i="5"/>
  <c r="KP78" i="4" s="1"/>
  <c r="DE7" i="5"/>
  <c r="KA78" i="4" s="1"/>
  <c r="DD7" i="5"/>
  <c r="MI77" i="4" s="1"/>
  <c r="DC7" i="5"/>
  <c r="LT77" i="4" s="1"/>
  <c r="DB7" i="5"/>
  <c r="DA7" i="5"/>
  <c r="CZ7" i="5"/>
  <c r="CN7" i="5"/>
  <c r="CM7" i="5"/>
  <c r="BZ7" i="5"/>
  <c r="BY7" i="5"/>
  <c r="BX7" i="5"/>
  <c r="BW7" i="5"/>
  <c r="JV53" i="4" s="1"/>
  <c r="BV7" i="5"/>
  <c r="JC53" i="4" s="1"/>
  <c r="BU7" i="5"/>
  <c r="MA52" i="4" s="1"/>
  <c r="BT7" i="5"/>
  <c r="BS7" i="5"/>
  <c r="BR7" i="5"/>
  <c r="BQ7" i="5"/>
  <c r="BO7" i="5"/>
  <c r="BN7" i="5"/>
  <c r="BM7" i="5"/>
  <c r="FX53" i="4" s="1"/>
  <c r="BL7" i="5"/>
  <c r="FE53" i="4" s="1"/>
  <c r="BK7" i="5"/>
  <c r="EL53" i="4" s="1"/>
  <c r="BJ7" i="5"/>
  <c r="HJ52" i="4" s="1"/>
  <c r="BI7" i="5"/>
  <c r="BH7" i="5"/>
  <c r="FX52" i="4" s="1"/>
  <c r="BG7" i="5"/>
  <c r="BF7" i="5"/>
  <c r="BD7" i="5"/>
  <c r="BC7" i="5"/>
  <c r="BB7" i="5"/>
  <c r="BA7" i="5"/>
  <c r="AZ7" i="5"/>
  <c r="AY7" i="5"/>
  <c r="AX7" i="5"/>
  <c r="AW7" i="5"/>
  <c r="BG52" i="4" s="1"/>
  <c r="AV7" i="5"/>
  <c r="AN52" i="4" s="1"/>
  <c r="AU7" i="5"/>
  <c r="U52" i="4" s="1"/>
  <c r="AS7" i="5"/>
  <c r="AR7" i="5"/>
  <c r="AQ7" i="5"/>
  <c r="AP7" i="5"/>
  <c r="AO7" i="5"/>
  <c r="AN7" i="5"/>
  <c r="AM7" i="5"/>
  <c r="AL7" i="5"/>
  <c r="FX31" i="4" s="1"/>
  <c r="AK7" i="5"/>
  <c r="FE31" i="4" s="1"/>
  <c r="AJ7" i="5"/>
  <c r="EL31" i="4" s="1"/>
  <c r="AH7" i="5"/>
  <c r="CS32" i="4" s="1"/>
  <c r="AG7" i="5"/>
  <c r="BZ32" i="4" s="1"/>
  <c r="AF7" i="5"/>
  <c r="AE7" i="5"/>
  <c r="AD7" i="5"/>
  <c r="AC7" i="5"/>
  <c r="AB7" i="5"/>
  <c r="AA7" i="5"/>
  <c r="Z7" i="5"/>
  <c r="Y7" i="5"/>
  <c r="X7" i="5"/>
  <c r="W7" i="5"/>
  <c r="JQ10" i="4" s="1"/>
  <c r="V7" i="5"/>
  <c r="U7" i="5"/>
  <c r="LJ8" i="4" s="1"/>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IT78" i="4"/>
  <c r="IE78" i="4"/>
  <c r="HP78" i="4"/>
  <c r="HA78" i="4"/>
  <c r="GL78" i="4"/>
  <c r="BZ78" i="4"/>
  <c r="BK78" i="4"/>
  <c r="AV78" i="4"/>
  <c r="AG78" i="4"/>
  <c r="R78" i="4"/>
  <c r="LE77" i="4"/>
  <c r="KP77" i="4"/>
  <c r="KA77" i="4"/>
  <c r="IT77" i="4"/>
  <c r="IE77" i="4"/>
  <c r="HP77" i="4"/>
  <c r="HA77" i="4"/>
  <c r="GL77" i="4"/>
  <c r="BZ77" i="4"/>
  <c r="BK77" i="4"/>
  <c r="AV77" i="4"/>
  <c r="AG77" i="4"/>
  <c r="R77" i="4"/>
  <c r="CV76" i="4"/>
  <c r="CV67" i="4"/>
  <c r="MA53" i="4"/>
  <c r="LH53" i="4"/>
  <c r="KO53" i="4"/>
  <c r="HJ53" i="4"/>
  <c r="GQ53" i="4"/>
  <c r="CS53" i="4"/>
  <c r="BZ53" i="4"/>
  <c r="BG53" i="4"/>
  <c r="AN53" i="4"/>
  <c r="U53" i="4"/>
  <c r="LH52" i="4"/>
  <c r="KO52" i="4"/>
  <c r="JV52" i="4"/>
  <c r="JC52" i="4"/>
  <c r="GQ52" i="4"/>
  <c r="FE52" i="4"/>
  <c r="EL52" i="4"/>
  <c r="CS52" i="4"/>
  <c r="BZ52" i="4"/>
  <c r="JC32" i="4"/>
  <c r="HJ32" i="4"/>
  <c r="GQ32" i="4"/>
  <c r="FX32" i="4"/>
  <c r="FE32" i="4"/>
  <c r="EL32" i="4"/>
  <c r="BG32" i="4"/>
  <c r="AN32" i="4"/>
  <c r="U32" i="4"/>
  <c r="MA31" i="4"/>
  <c r="LH31" i="4"/>
  <c r="KO31" i="4"/>
  <c r="JV31" i="4"/>
  <c r="JC31" i="4"/>
  <c r="HJ31" i="4"/>
  <c r="GQ31" i="4"/>
  <c r="CS31" i="4"/>
  <c r="BZ31" i="4"/>
  <c r="BG31" i="4"/>
  <c r="AN31" i="4"/>
  <c r="U31" i="4"/>
  <c r="LJ10" i="4"/>
  <c r="HX10" i="4"/>
  <c r="DU10" i="4"/>
  <c r="CF10" i="4"/>
  <c r="B10"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BG51" i="4"/>
  <c r="BG30" i="4"/>
  <c r="AV76" i="4"/>
  <c r="KO51" i="4"/>
  <c r="LE76" i="4"/>
  <c r="FX51" i="4"/>
  <c r="KO30" i="4"/>
  <c r="FX30" i="4"/>
  <c r="HP76" i="4"/>
  <c r="KP76" i="4"/>
  <c r="HA76" i="4"/>
  <c r="AN51" i="4"/>
  <c r="AN30" i="4"/>
  <c r="JV30" i="4"/>
  <c r="AG76" i="4"/>
  <c r="JV51" i="4"/>
  <c r="FE51" i="4"/>
  <c r="FE30" i="4"/>
  <c r="KA76" i="4"/>
  <c r="EL51" i="4"/>
  <c r="GL76" i="4"/>
  <c r="U51" i="4"/>
  <c r="EL30" i="4"/>
  <c r="U30" i="4"/>
  <c r="R76" i="4"/>
  <c r="JC51" i="4"/>
  <c r="JC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<sst xmlns="http://schemas.openxmlformats.org/spreadsheetml/2006/main" count="278" uniqueCount="135">
  <si>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</si>
  <si>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</si>
  <si>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</si>
  <si>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</si>
  <si>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</si>
  <si>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</si>
  <si>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</si>
  <si>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</si>
  <si>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</si>
  <si>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</si>
  <si>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</si>
  <si>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</si>
  <si>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</si>
  <si>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</si>
  <si>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</si>
  <si>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</si>
  <si>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</si>
  <si>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</si>
  <si>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</si>
  <si>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</si>
  <si>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</si>
  <si>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</si>
  <si>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</si>
  <si>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</si>
  <si>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</si>
  <si>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</si>
  <si>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</si>
  <si>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</si>
  <si>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</si>
  <si>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</si>
  <si>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</si>
  <si>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</si>
  <si>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</si>
  <si>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</si>
  <si>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</si>
  <si>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</si>
  <si>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</si>
  <si>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</si>
  <si>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</si>
  <si>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</si>
  <si>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</si>
  <si>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</si>
  <si>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</si>
  <si>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</si>
  <si>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</si>
  <si>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</si>
  <si>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</si>
  <si>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</si>
  <si>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</si>
  <si>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</si>
  <si>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</si>
  <si>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</si>
  <si>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</si>
  <si>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</si>
  <si>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</si>
  <si>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</si>
  <si>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</si>
  <si>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</si>
  <si>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</si>
  <si>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</si>
  <si>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</si>
  <si>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</si>
  <si>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</si>
  <si>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</si>
  <si>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</si>
  <si>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</si>
  <si>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</si>
  <si>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</si>
  <si>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</si>
  <si>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</si>
  <si>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</si>
  <si>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</si>
  <si>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</si>
  <si>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</si>
  <si>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</si>
  <si>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</si>
  <si>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</si>
  <si>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</si>
  <si>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</si>
  <si>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</si>
  <si>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</si>
  <si>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</si>
  <si>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</si>
  <si>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</si>
  <si>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</si>
  <si>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</si>
  <si>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</si>
  <si>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</si>
  <si>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</si>
  <si>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</si>
  <si>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</si>
  <si>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</si>
  <si>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</si>
  <si>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</si>
  <si>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</si>
  <si>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</si>
  <si>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</si>
  <si>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</si>
  <si>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</si>
  <si>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</si>
  <si>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</si>
  <si>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</si>
  <si>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</si>
  <si>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</si>
  <si>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</si>
  <si>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</si>
  <si>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</si>
  <si>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</si>
  <si>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</si>
  <si>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</si>
  <si>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</si>
  <si>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</si>
  <si>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</si>
  <si>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八幡浜市</t>
  </si>
  <si>
    <t>新川駐車場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</si>
  <si>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</si>
  <si>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</si>
  <si>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</si>
  <si>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</si>
  <si>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</si>
  <si>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</si>
  <si>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</si>
  <si>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</si>
  <si>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</si>
  <si>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</si>
  <si>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</si>
  <si>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</si>
  <si>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</si>
  <si>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</si>
  <si>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</si>
  <si>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</si>
  <si>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⑧設備投資見込額
令和5年3月末で廃止しており、設備投資はない。
</t>
    <phoneticPr fontId="5"/>
  </si>
  <si>
    <t xml:space="preserve">①収益的収支比率
100％に満たない赤字状態が続いている。駐車場付きの商業施設の増加や近隣の駐車場整備、人口減少等により、使用料収入は年々減少傾向にあり、令和5年3月末で廃止している。
④売上高GOP比率
⑤EBITDA
平均値を大きく下回っている。近年は収支が赤字で、利益が出ていない状況にある。
</t>
    <phoneticPr fontId="5"/>
  </si>
  <si>
    <t xml:space="preserve">⑪稼働率
平均値を大きく下回っており、年々減少傾向にある。時間貸し駐車場の利用については、年々減少傾向にあるが、定期利用については、ほぼ同程度で推移していた。
時間貸し駐車場の利用者減少の要因としては、駐車場付き商業施設の増加や近隣駐車場の整備、人口の減少が挙げられるが、近年は新型コロナウイルス感染症の影響もありさらに稼働率が低下している。
</t>
    <phoneticPr fontId="5"/>
  </si>
  <si>
    <t>収益等の状況については、赤字となっており、利益が出ていない。定期駐車の利用者数はほぼ横ばいであったが、時間貸し駐車場の利用者数については減少している。近年周辺の駐車場整備も進んだため、令和5年3月末で駐車場を廃止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</si>
</sst>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92.5</c:v>
                </c:pt>
                <c:pt idx="1">
                  <c:v>98.3</c:v>
                </c:pt>
                <c:pt idx="2">
                  <c:v>62.1</c:v>
                </c:pt>
                <c:pt idx="3">
                  <c:v>60.2</c:v>
                </c:pt>
                <c:pt idx="4">
                  <c:v>49.6</c:v>
                </c:pt>
              </c:numCache>
            </c:numRef>
          </c:val>
          <c:extLst>
            <c:ext xmlns:c16="http://schemas.microsoft.com/office/drawing/2014/chart" uri="{C3380CC4-5D6E-409C-BE32-E72D297353CC}">
              <c16:uniqueId val="{00000000-1479-4C69-ADDD-9DB68A48F2AB}"/>
            </c:ext>
          </c:extLst>
        </c:ser>
        <c:dLbls>
          <c:showLegendKey val="0"/>
          <c:showVal val="0"/>
          <c:showCatName val="0"/>
          <c:showSerName val="0"/>
          <c:showPercent val="0"/>
          <c:showBubbleSize val="0"/>
        </c:dLbls>
        <c:gapWidth val="150"/>
        <c:axId val="55067776"/>
        <c:axId val="550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1479-4C69-ADDD-9DB68A48F2AB}"/>
            </c:ext>
          </c:extLst>
        </c:ser>
        <c:dLbls>
          <c:showLegendKey val="0"/>
          <c:showVal val="0"/>
          <c:showCatName val="0"/>
          <c:showSerName val="0"/>
          <c:showPercent val="0"/>
          <c:showBubbleSize val="0"/>
        </c:dLbls>
        <c:marker val="1"/>
        <c:smooth val="0"/>
        <c:axId val="55067776"/>
        <c:axId val="55069696"/>
      </c:lineChart>
      <c:catAx>
        <c:axId val="55067776"/>
        <c:scaling>
          <c:orientation val="minMax"/>
        </c:scaling>
        <c:delete val="1"/>
        <c:axPos val="b"/>
        <c:numFmt formatCode="General" sourceLinked="1"/>
        <c:majorTickMark val="none"/>
        <c:minorTickMark val="none"/>
        <c:tickLblPos val="none"/>
        <c:crossAx val="55069696"/>
        <c:crosses val="autoZero"/>
        <c:auto val="1"/>
        <c:lblAlgn val="ctr"/>
        <c:lblOffset val="100"/>
        <c:noMultiLvlLbl val="1"/>
      </c:catAx>
      <c:valAx>
        <c:axId val="5506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6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7F-4CF7-836E-8F138F230DBE}"/>
            </c:ext>
          </c:extLst>
        </c:ser>
        <c:dLbls>
          <c:showLegendKey val="0"/>
          <c:showVal val="0"/>
          <c:showCatName val="0"/>
          <c:showSerName val="0"/>
          <c:showPercent val="0"/>
          <c:showBubbleSize val="0"/>
        </c:dLbls>
        <c:gapWidth val="150"/>
        <c:axId val="58508416"/>
        <c:axId val="585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3F7F-4CF7-836E-8F138F230DBE}"/>
            </c:ext>
          </c:extLst>
        </c:ser>
        <c:dLbls>
          <c:showLegendKey val="0"/>
          <c:showVal val="0"/>
          <c:showCatName val="0"/>
          <c:showSerName val="0"/>
          <c:showPercent val="0"/>
          <c:showBubbleSize val="0"/>
        </c:dLbls>
        <c:marker val="1"/>
        <c:smooth val="0"/>
        <c:axId val="58508416"/>
        <c:axId val="58510336"/>
      </c:lineChart>
      <c:catAx>
        <c:axId val="58508416"/>
        <c:scaling>
          <c:orientation val="minMax"/>
        </c:scaling>
        <c:delete val="1"/>
        <c:axPos val="b"/>
        <c:numFmt formatCode="General" sourceLinked="1"/>
        <c:majorTickMark val="none"/>
        <c:minorTickMark val="none"/>
        <c:tickLblPos val="none"/>
        <c:crossAx val="58510336"/>
        <c:crosses val="autoZero"/>
        <c:auto val="1"/>
        <c:lblAlgn val="ctr"/>
        <c:lblOffset val="100"/>
        <c:noMultiLvlLbl val="1"/>
      </c:catAx>
      <c:valAx>
        <c:axId val="5851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50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F01-4F03-B4F0-803678E1AEBD}"/>
            </c:ext>
          </c:extLst>
        </c:ser>
        <c:dLbls>
          <c:showLegendKey val="0"/>
          <c:showVal val="0"/>
          <c:showCatName val="0"/>
          <c:showSerName val="0"/>
          <c:showPercent val="0"/>
          <c:showBubbleSize val="0"/>
        </c:dLbls>
        <c:gapWidth val="150"/>
        <c:axId val="104755968"/>
        <c:axId val="104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F01-4F03-B4F0-803678E1AEBD}"/>
            </c:ext>
          </c:extLst>
        </c:ser>
        <c:dLbls>
          <c:showLegendKey val="0"/>
          <c:showVal val="0"/>
          <c:showCatName val="0"/>
          <c:showSerName val="0"/>
          <c:showPercent val="0"/>
          <c:showBubbleSize val="0"/>
        </c:dLbls>
        <c:marker val="1"/>
        <c:smooth val="0"/>
        <c:axId val="104755968"/>
        <c:axId val="104757888"/>
      </c:lineChart>
      <c:catAx>
        <c:axId val="104755968"/>
        <c:scaling>
          <c:orientation val="minMax"/>
        </c:scaling>
        <c:delete val="1"/>
        <c:axPos val="b"/>
        <c:numFmt formatCode="General" sourceLinked="1"/>
        <c:majorTickMark val="none"/>
        <c:minorTickMark val="none"/>
        <c:tickLblPos val="none"/>
        <c:crossAx val="104757888"/>
        <c:crosses val="autoZero"/>
        <c:auto val="1"/>
        <c:lblAlgn val="ctr"/>
        <c:lblOffset val="100"/>
        <c:noMultiLvlLbl val="1"/>
      </c:catAx>
      <c:valAx>
        <c:axId val="1047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7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72F-488B-B64C-49891E8B72A4}"/>
            </c:ext>
          </c:extLst>
        </c:ser>
        <c:dLbls>
          <c:showLegendKey val="0"/>
          <c:showVal val="0"/>
          <c:showCatName val="0"/>
          <c:showSerName val="0"/>
          <c:showPercent val="0"/>
          <c:showBubbleSize val="0"/>
        </c:dLbls>
        <c:gapWidth val="150"/>
        <c:axId val="104808832"/>
        <c:axId val="1048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72F-488B-B64C-49891E8B72A4}"/>
            </c:ext>
          </c:extLst>
        </c:ser>
        <c:dLbls>
          <c:showLegendKey val="0"/>
          <c:showVal val="0"/>
          <c:showCatName val="0"/>
          <c:showSerName val="0"/>
          <c:showPercent val="0"/>
          <c:showBubbleSize val="0"/>
        </c:dLbls>
        <c:marker val="1"/>
        <c:smooth val="0"/>
        <c:axId val="104808832"/>
        <c:axId val="104810752"/>
      </c:lineChart>
      <c:catAx>
        <c:axId val="104808832"/>
        <c:scaling>
          <c:orientation val="minMax"/>
        </c:scaling>
        <c:delete val="1"/>
        <c:axPos val="b"/>
        <c:numFmt formatCode="General" sourceLinked="1"/>
        <c:majorTickMark val="none"/>
        <c:minorTickMark val="none"/>
        <c:tickLblPos val="none"/>
        <c:crossAx val="104810752"/>
        <c:crosses val="autoZero"/>
        <c:auto val="1"/>
        <c:lblAlgn val="ctr"/>
        <c:lblOffset val="100"/>
        <c:noMultiLvlLbl val="1"/>
      </c:catAx>
      <c:valAx>
        <c:axId val="10481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80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5E-4655-A7B9-8C705758E58C}"/>
            </c:ext>
          </c:extLst>
        </c:ser>
        <c:dLbls>
          <c:showLegendKey val="0"/>
          <c:showVal val="0"/>
          <c:showCatName val="0"/>
          <c:showSerName val="0"/>
          <c:showPercent val="0"/>
          <c:showBubbleSize val="0"/>
        </c:dLbls>
        <c:gapWidth val="150"/>
        <c:axId val="104853504"/>
        <c:axId val="1048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895E-4655-A7B9-8C705758E58C}"/>
            </c:ext>
          </c:extLst>
        </c:ser>
        <c:dLbls>
          <c:showLegendKey val="0"/>
          <c:showVal val="0"/>
          <c:showCatName val="0"/>
          <c:showSerName val="0"/>
          <c:showPercent val="0"/>
          <c:showBubbleSize val="0"/>
        </c:dLbls>
        <c:marker val="1"/>
        <c:smooth val="0"/>
        <c:axId val="104853504"/>
        <c:axId val="104855424"/>
      </c:lineChart>
      <c:catAx>
        <c:axId val="104853504"/>
        <c:scaling>
          <c:orientation val="minMax"/>
        </c:scaling>
        <c:delete val="1"/>
        <c:axPos val="b"/>
        <c:numFmt formatCode="General" sourceLinked="1"/>
        <c:majorTickMark val="none"/>
        <c:minorTickMark val="none"/>
        <c:tickLblPos val="none"/>
        <c:crossAx val="104855424"/>
        <c:crosses val="autoZero"/>
        <c:auto val="1"/>
        <c:lblAlgn val="ctr"/>
        <c:lblOffset val="100"/>
        <c:noMultiLvlLbl val="1"/>
      </c:catAx>
      <c:valAx>
        <c:axId val="10485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85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17E-4D33-8AC8-A56DE24C3D65}"/>
            </c:ext>
          </c:extLst>
        </c:ser>
        <c:dLbls>
          <c:showLegendKey val="0"/>
          <c:showVal val="0"/>
          <c:showCatName val="0"/>
          <c:showSerName val="0"/>
          <c:showPercent val="0"/>
          <c:showBubbleSize val="0"/>
        </c:dLbls>
        <c:gapWidth val="150"/>
        <c:axId val="104910848"/>
        <c:axId val="1049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D17E-4D33-8AC8-A56DE24C3D65}"/>
            </c:ext>
          </c:extLst>
        </c:ser>
        <c:dLbls>
          <c:showLegendKey val="0"/>
          <c:showVal val="0"/>
          <c:showCatName val="0"/>
          <c:showSerName val="0"/>
          <c:showPercent val="0"/>
          <c:showBubbleSize val="0"/>
        </c:dLbls>
        <c:marker val="1"/>
        <c:smooth val="0"/>
        <c:axId val="104910848"/>
        <c:axId val="104912768"/>
      </c:lineChart>
      <c:catAx>
        <c:axId val="104910848"/>
        <c:scaling>
          <c:orientation val="minMax"/>
        </c:scaling>
        <c:delete val="1"/>
        <c:axPos val="b"/>
        <c:numFmt formatCode="General" sourceLinked="1"/>
        <c:majorTickMark val="none"/>
        <c:minorTickMark val="none"/>
        <c:tickLblPos val="none"/>
        <c:crossAx val="104912768"/>
        <c:crosses val="autoZero"/>
        <c:auto val="1"/>
        <c:lblAlgn val="ctr"/>
        <c:lblOffset val="100"/>
        <c:noMultiLvlLbl val="1"/>
      </c:catAx>
      <c:valAx>
        <c:axId val="104912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91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32.299999999999997</c:v>
                </c:pt>
                <c:pt idx="1">
                  <c:v>29.2</c:v>
                </c:pt>
                <c:pt idx="2">
                  <c:v>16.8</c:v>
                </c:pt>
                <c:pt idx="3">
                  <c:v>18</c:v>
                </c:pt>
                <c:pt idx="4">
                  <c:v>17.399999999999999</c:v>
                </c:pt>
              </c:numCache>
            </c:numRef>
          </c:val>
          <c:extLst>
            <c:ext xmlns:c16="http://schemas.microsoft.com/office/drawing/2014/chart" uri="{C3380CC4-5D6E-409C-BE32-E72D297353CC}">
              <c16:uniqueId val="{00000000-25FE-44E4-A5C6-0A08B9605AEC}"/>
            </c:ext>
          </c:extLst>
        </c:ser>
        <c:dLbls>
          <c:showLegendKey val="0"/>
          <c:showVal val="0"/>
          <c:showCatName val="0"/>
          <c:showSerName val="0"/>
          <c:showPercent val="0"/>
          <c:showBubbleSize val="0"/>
        </c:dLbls>
        <c:gapWidth val="150"/>
        <c:axId val="104938880"/>
        <c:axId val="1049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25FE-44E4-A5C6-0A08B9605AEC}"/>
            </c:ext>
          </c:extLst>
        </c:ser>
        <c:dLbls>
          <c:showLegendKey val="0"/>
          <c:showVal val="0"/>
          <c:showCatName val="0"/>
          <c:showSerName val="0"/>
          <c:showPercent val="0"/>
          <c:showBubbleSize val="0"/>
        </c:dLbls>
        <c:marker val="1"/>
        <c:smooth val="0"/>
        <c:axId val="104938880"/>
        <c:axId val="104953344"/>
      </c:lineChart>
      <c:catAx>
        <c:axId val="104938880"/>
        <c:scaling>
          <c:orientation val="minMax"/>
        </c:scaling>
        <c:delete val="1"/>
        <c:axPos val="b"/>
        <c:numFmt formatCode="General" sourceLinked="1"/>
        <c:majorTickMark val="none"/>
        <c:minorTickMark val="none"/>
        <c:tickLblPos val="none"/>
        <c:crossAx val="104953344"/>
        <c:crosses val="autoZero"/>
        <c:auto val="1"/>
        <c:lblAlgn val="ctr"/>
        <c:lblOffset val="100"/>
        <c:noMultiLvlLbl val="1"/>
      </c:catAx>
      <c:valAx>
        <c:axId val="10495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3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-8.1</c:v>
                </c:pt>
                <c:pt idx="1">
                  <c:v>-1.7</c:v>
                </c:pt>
                <c:pt idx="2">
                  <c:v>-61.1</c:v>
                </c:pt>
                <c:pt idx="3">
                  <c:v>-66.2</c:v>
                </c:pt>
                <c:pt idx="4">
                  <c:v>-101.8</c:v>
                </c:pt>
              </c:numCache>
            </c:numRef>
          </c:val>
          <c:extLst>
            <c:ext xmlns:c16="http://schemas.microsoft.com/office/drawing/2014/chart" uri="{C3380CC4-5D6E-409C-BE32-E72D297353CC}">
              <c16:uniqueId val="{00000000-5F10-4C3F-8A46-4BF0B6E56857}"/>
            </c:ext>
          </c:extLst>
        </c:ser>
        <c:dLbls>
          <c:showLegendKey val="0"/>
          <c:showVal val="0"/>
          <c:showCatName val="0"/>
          <c:showSerName val="0"/>
          <c:showPercent val="0"/>
          <c:showBubbleSize val="0"/>
        </c:dLbls>
        <c:gapWidth val="150"/>
        <c:axId val="105126528"/>
        <c:axId val="1051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F10-4C3F-8A46-4BF0B6E56857}"/>
            </c:ext>
          </c:extLst>
        </c:ser>
        <c:dLbls>
          <c:showLegendKey val="0"/>
          <c:showVal val="0"/>
          <c:showCatName val="0"/>
          <c:showSerName val="0"/>
          <c:showPercent val="0"/>
          <c:showBubbleSize val="0"/>
        </c:dLbls>
        <c:marker val="1"/>
        <c:smooth val="0"/>
        <c:axId val="105126528"/>
        <c:axId val="105132800"/>
      </c:lineChart>
      <c:catAx>
        <c:axId val="105126528"/>
        <c:scaling>
          <c:orientation val="minMax"/>
        </c:scaling>
        <c:delete val="1"/>
        <c:axPos val="b"/>
        <c:numFmt formatCode="General" sourceLinked="1"/>
        <c:majorTickMark val="none"/>
        <c:minorTickMark val="none"/>
        <c:tickLblPos val="none"/>
        <c:crossAx val="105132800"/>
        <c:crosses val="autoZero"/>
        <c:auto val="1"/>
        <c:lblAlgn val="ctr"/>
        <c:lblOffset val="100"/>
        <c:noMultiLvlLbl val="1"/>
      </c:catAx>
      <c:valAx>
        <c:axId val="10513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2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-935</c:v>
                </c:pt>
                <c:pt idx="1">
                  <c:v>-203</c:v>
                </c:pt>
                <c:pt idx="2">
                  <c:v>-4644</c:v>
                </c:pt>
                <c:pt idx="3">
                  <c:v>-4946</c:v>
                </c:pt>
                <c:pt idx="4">
                  <c:v>-6282</c:v>
                </c:pt>
              </c:numCache>
            </c:numRef>
          </c:val>
          <c:extLst>
            <c:ext xmlns:c16="http://schemas.microsoft.com/office/drawing/2014/chart" uri="{C3380CC4-5D6E-409C-BE32-E72D297353CC}">
              <c16:uniqueId val="{00000000-4314-47D4-8A7F-7A50892AD6FF}"/>
            </c:ext>
          </c:extLst>
        </c:ser>
        <c:dLbls>
          <c:showLegendKey val="0"/>
          <c:showVal val="0"/>
          <c:showCatName val="0"/>
          <c:showSerName val="0"/>
          <c:showPercent val="0"/>
          <c:showBubbleSize val="0"/>
        </c:dLbls>
        <c:gapWidth val="150"/>
        <c:axId val="105179392"/>
        <c:axId val="1051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4314-47D4-8A7F-7A50892AD6FF}"/>
            </c:ext>
          </c:extLst>
        </c:ser>
        <c:dLbls>
          <c:showLegendKey val="0"/>
          <c:showVal val="0"/>
          <c:showCatName val="0"/>
          <c:showSerName val="0"/>
          <c:showPercent val="0"/>
          <c:showBubbleSize val="0"/>
        </c:dLbls>
        <c:marker val="1"/>
        <c:smooth val="0"/>
        <c:axId val="105179392"/>
        <c:axId val="105189760"/>
      </c:lineChart>
      <c:catAx>
        <c:axId val="105179392"/>
        <c:scaling>
          <c:orientation val="minMax"/>
        </c:scaling>
        <c:delete val="1"/>
        <c:axPos val="b"/>
        <c:numFmt formatCode="General" sourceLinked="1"/>
        <c:majorTickMark val="none"/>
        <c:minorTickMark val="none"/>
        <c:tickLblPos val="none"/>
        <c:crossAx val="105189760"/>
        <c:crosses val="autoZero"/>
        <c:auto val="1"/>
        <c:lblAlgn val="ctr"/>
        <c:lblOffset val="100"/>
        <c:noMultiLvlLbl val="1"/>
      </c:catAx>
      <c:valAx>
        <c:axId val="105189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7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T50" zoomScaleNormal="100" zoomScaleSheetLayoutView="70" workbookViewId="0">
      <selection activeCell="NC66" sqref="NC6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愛媛県八幡浜市　新川駐車場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2639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161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92.5</v>
      </c>
      <c r="V31" s="98"/>
      <c r="W31" s="98"/>
      <c r="X31" s="98"/>
      <c r="Y31" s="98"/>
      <c r="Z31" s="98"/>
      <c r="AA31" s="98"/>
      <c r="AB31" s="98"/>
      <c r="AC31" s="98"/>
      <c r="AD31" s="98"/>
      <c r="AE31" s="98"/>
      <c r="AF31" s="98"/>
      <c r="AG31" s="98"/>
      <c r="AH31" s="98"/>
      <c r="AI31" s="98"/>
      <c r="AJ31" s="98"/>
      <c r="AK31" s="98"/>
      <c r="AL31" s="98"/>
      <c r="AM31" s="98"/>
      <c r="AN31" s="98">
        <f>データ!Z7</f>
        <v>98.3</v>
      </c>
      <c r="AO31" s="98"/>
      <c r="AP31" s="98"/>
      <c r="AQ31" s="98"/>
      <c r="AR31" s="98"/>
      <c r="AS31" s="98"/>
      <c r="AT31" s="98"/>
      <c r="AU31" s="98"/>
      <c r="AV31" s="98"/>
      <c r="AW31" s="98"/>
      <c r="AX31" s="98"/>
      <c r="AY31" s="98"/>
      <c r="AZ31" s="98"/>
      <c r="BA31" s="98"/>
      <c r="BB31" s="98"/>
      <c r="BC31" s="98"/>
      <c r="BD31" s="98"/>
      <c r="BE31" s="98"/>
      <c r="BF31" s="98"/>
      <c r="BG31" s="98">
        <f>データ!AA7</f>
        <v>62.1</v>
      </c>
      <c r="BH31" s="98"/>
      <c r="BI31" s="98"/>
      <c r="BJ31" s="98"/>
      <c r="BK31" s="98"/>
      <c r="BL31" s="98"/>
      <c r="BM31" s="98"/>
      <c r="BN31" s="98"/>
      <c r="BO31" s="98"/>
      <c r="BP31" s="98"/>
      <c r="BQ31" s="98"/>
      <c r="BR31" s="98"/>
      <c r="BS31" s="98"/>
      <c r="BT31" s="98"/>
      <c r="BU31" s="98"/>
      <c r="BV31" s="98"/>
      <c r="BW31" s="98"/>
      <c r="BX31" s="98"/>
      <c r="BY31" s="98"/>
      <c r="BZ31" s="98">
        <f>データ!AB7</f>
        <v>60.2</v>
      </c>
      <c r="CA31" s="98"/>
      <c r="CB31" s="98"/>
      <c r="CC31" s="98"/>
      <c r="CD31" s="98"/>
      <c r="CE31" s="98"/>
      <c r="CF31" s="98"/>
      <c r="CG31" s="98"/>
      <c r="CH31" s="98"/>
      <c r="CI31" s="98"/>
      <c r="CJ31" s="98"/>
      <c r="CK31" s="98"/>
      <c r="CL31" s="98"/>
      <c r="CM31" s="98"/>
      <c r="CN31" s="98"/>
      <c r="CO31" s="98"/>
      <c r="CP31" s="98"/>
      <c r="CQ31" s="98"/>
      <c r="CR31" s="98"/>
      <c r="CS31" s="98">
        <f>データ!AC7</f>
        <v>49.6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32.299999999999997</v>
      </c>
      <c r="JD31" s="67"/>
      <c r="JE31" s="67"/>
      <c r="JF31" s="67"/>
      <c r="JG31" s="67"/>
      <c r="JH31" s="67"/>
      <c r="JI31" s="67"/>
      <c r="JJ31" s="67"/>
      <c r="JK31" s="67"/>
      <c r="JL31" s="67"/>
      <c r="JM31" s="67"/>
      <c r="JN31" s="67"/>
      <c r="JO31" s="67"/>
      <c r="JP31" s="67"/>
      <c r="JQ31" s="67"/>
      <c r="JR31" s="67"/>
      <c r="JS31" s="67"/>
      <c r="JT31" s="67"/>
      <c r="JU31" s="68"/>
      <c r="JV31" s="66">
        <f>データ!DL7</f>
        <v>29.2</v>
      </c>
      <c r="JW31" s="67"/>
      <c r="JX31" s="67"/>
      <c r="JY31" s="67"/>
      <c r="JZ31" s="67"/>
      <c r="KA31" s="67"/>
      <c r="KB31" s="67"/>
      <c r="KC31" s="67"/>
      <c r="KD31" s="67"/>
      <c r="KE31" s="67"/>
      <c r="KF31" s="67"/>
      <c r="KG31" s="67"/>
      <c r="KH31" s="67"/>
      <c r="KI31" s="67"/>
      <c r="KJ31" s="67"/>
      <c r="KK31" s="67"/>
      <c r="KL31" s="67"/>
      <c r="KM31" s="67"/>
      <c r="KN31" s="68"/>
      <c r="KO31" s="66">
        <f>データ!DM7</f>
        <v>16.8</v>
      </c>
      <c r="KP31" s="67"/>
      <c r="KQ31" s="67"/>
      <c r="KR31" s="67"/>
      <c r="KS31" s="67"/>
      <c r="KT31" s="67"/>
      <c r="KU31" s="67"/>
      <c r="KV31" s="67"/>
      <c r="KW31" s="67"/>
      <c r="KX31" s="67"/>
      <c r="KY31" s="67"/>
      <c r="KZ31" s="67"/>
      <c r="LA31" s="67"/>
      <c r="LB31" s="67"/>
      <c r="LC31" s="67"/>
      <c r="LD31" s="67"/>
      <c r="LE31" s="67"/>
      <c r="LF31" s="67"/>
      <c r="LG31" s="68"/>
      <c r="LH31" s="66">
        <f>データ!DN7</f>
        <v>18</v>
      </c>
      <c r="LI31" s="67"/>
      <c r="LJ31" s="67"/>
      <c r="LK31" s="67"/>
      <c r="LL31" s="67"/>
      <c r="LM31" s="67"/>
      <c r="LN31" s="67"/>
      <c r="LO31" s="67"/>
      <c r="LP31" s="67"/>
      <c r="LQ31" s="67"/>
      <c r="LR31" s="67"/>
      <c r="LS31" s="67"/>
      <c r="LT31" s="67"/>
      <c r="LU31" s="67"/>
      <c r="LV31" s="67"/>
      <c r="LW31" s="67"/>
      <c r="LX31" s="67"/>
      <c r="LY31" s="67"/>
      <c r="LZ31" s="68"/>
      <c r="MA31" s="66">
        <f>データ!DO7</f>
        <v>17.399999999999999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-8.1</v>
      </c>
      <c r="EM52" s="98"/>
      <c r="EN52" s="98"/>
      <c r="EO52" s="98"/>
      <c r="EP52" s="98"/>
      <c r="EQ52" s="98"/>
      <c r="ER52" s="98"/>
      <c r="ES52" s="98"/>
      <c r="ET52" s="98"/>
      <c r="EU52" s="98"/>
      <c r="EV52" s="98"/>
      <c r="EW52" s="98"/>
      <c r="EX52" s="98"/>
      <c r="EY52" s="98"/>
      <c r="EZ52" s="98"/>
      <c r="FA52" s="98"/>
      <c r="FB52" s="98"/>
      <c r="FC52" s="98"/>
      <c r="FD52" s="98"/>
      <c r="FE52" s="98">
        <f>データ!BG7</f>
        <v>-1.7</v>
      </c>
      <c r="FF52" s="98"/>
      <c r="FG52" s="98"/>
      <c r="FH52" s="98"/>
      <c r="FI52" s="98"/>
      <c r="FJ52" s="98"/>
      <c r="FK52" s="98"/>
      <c r="FL52" s="98"/>
      <c r="FM52" s="98"/>
      <c r="FN52" s="98"/>
      <c r="FO52" s="98"/>
      <c r="FP52" s="98"/>
      <c r="FQ52" s="98"/>
      <c r="FR52" s="98"/>
      <c r="FS52" s="98"/>
      <c r="FT52" s="98"/>
      <c r="FU52" s="98"/>
      <c r="FV52" s="98"/>
      <c r="FW52" s="98"/>
      <c r="FX52" s="98">
        <f>データ!BH7</f>
        <v>-61.1</v>
      </c>
      <c r="FY52" s="98"/>
      <c r="FZ52" s="98"/>
      <c r="GA52" s="98"/>
      <c r="GB52" s="98"/>
      <c r="GC52" s="98"/>
      <c r="GD52" s="98"/>
      <c r="GE52" s="98"/>
      <c r="GF52" s="98"/>
      <c r="GG52" s="98"/>
      <c r="GH52" s="98"/>
      <c r="GI52" s="98"/>
      <c r="GJ52" s="98"/>
      <c r="GK52" s="98"/>
      <c r="GL52" s="98"/>
      <c r="GM52" s="98"/>
      <c r="GN52" s="98"/>
      <c r="GO52" s="98"/>
      <c r="GP52" s="98"/>
      <c r="GQ52" s="98">
        <f>データ!BI7</f>
        <v>-66.2</v>
      </c>
      <c r="GR52" s="98"/>
      <c r="GS52" s="98"/>
      <c r="GT52" s="98"/>
      <c r="GU52" s="98"/>
      <c r="GV52" s="98"/>
      <c r="GW52" s="98"/>
      <c r="GX52" s="98"/>
      <c r="GY52" s="98"/>
      <c r="GZ52" s="98"/>
      <c r="HA52" s="98"/>
      <c r="HB52" s="98"/>
      <c r="HC52" s="98"/>
      <c r="HD52" s="98"/>
      <c r="HE52" s="98"/>
      <c r="HF52" s="98"/>
      <c r="HG52" s="98"/>
      <c r="HH52" s="98"/>
      <c r="HI52" s="98"/>
      <c r="HJ52" s="98">
        <f>データ!BJ7</f>
        <v>-101.8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-935</v>
      </c>
      <c r="JD52" s="97"/>
      <c r="JE52" s="97"/>
      <c r="JF52" s="97"/>
      <c r="JG52" s="97"/>
      <c r="JH52" s="97"/>
      <c r="JI52" s="97"/>
      <c r="JJ52" s="97"/>
      <c r="JK52" s="97"/>
      <c r="JL52" s="97"/>
      <c r="JM52" s="97"/>
      <c r="JN52" s="97"/>
      <c r="JO52" s="97"/>
      <c r="JP52" s="97"/>
      <c r="JQ52" s="97"/>
      <c r="JR52" s="97"/>
      <c r="JS52" s="97"/>
      <c r="JT52" s="97"/>
      <c r="JU52" s="97"/>
      <c r="JV52" s="97">
        <f>データ!BR7</f>
        <v>-203</v>
      </c>
      <c r="JW52" s="97"/>
      <c r="JX52" s="97"/>
      <c r="JY52" s="97"/>
      <c r="JZ52" s="97"/>
      <c r="KA52" s="97"/>
      <c r="KB52" s="97"/>
      <c r="KC52" s="97"/>
      <c r="KD52" s="97"/>
      <c r="KE52" s="97"/>
      <c r="KF52" s="97"/>
      <c r="KG52" s="97"/>
      <c r="KH52" s="97"/>
      <c r="KI52" s="97"/>
      <c r="KJ52" s="97"/>
      <c r="KK52" s="97"/>
      <c r="KL52" s="97"/>
      <c r="KM52" s="97"/>
      <c r="KN52" s="97"/>
      <c r="KO52" s="97">
        <f>データ!BS7</f>
        <v>-4644</v>
      </c>
      <c r="KP52" s="97"/>
      <c r="KQ52" s="97"/>
      <c r="KR52" s="97"/>
      <c r="KS52" s="97"/>
      <c r="KT52" s="97"/>
      <c r="KU52" s="97"/>
      <c r="KV52" s="97"/>
      <c r="KW52" s="97"/>
      <c r="KX52" s="97"/>
      <c r="KY52" s="97"/>
      <c r="KZ52" s="97"/>
      <c r="LA52" s="97"/>
      <c r="LB52" s="97"/>
      <c r="LC52" s="97"/>
      <c r="LD52" s="97"/>
      <c r="LE52" s="97"/>
      <c r="LF52" s="97"/>
      <c r="LG52" s="97"/>
      <c r="LH52" s="97">
        <f>データ!BT7</f>
        <v>-4946</v>
      </c>
      <c r="LI52" s="97"/>
      <c r="LJ52" s="97"/>
      <c r="LK52" s="97"/>
      <c r="LL52" s="97"/>
      <c r="LM52" s="97"/>
      <c r="LN52" s="97"/>
      <c r="LO52" s="97"/>
      <c r="LP52" s="97"/>
      <c r="LQ52" s="97"/>
      <c r="LR52" s="97"/>
      <c r="LS52" s="97"/>
      <c r="LT52" s="97"/>
      <c r="LU52" s="97"/>
      <c r="LV52" s="97"/>
      <c r="LW52" s="97"/>
      <c r="LX52" s="97"/>
      <c r="LY52" s="97"/>
      <c r="LZ52" s="97"/>
      <c r="MA52" s="97">
        <f>データ!BU7</f>
        <v>-6282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AgbFQpIDK48EZKrhyoY9IBMN8DCBm1elm6dSH5W6T8tiX0AlQsMoD86cD64KlpOOxia8IZb6nc3JvVrcolupA==" saltValue="/FPwHzpU8soCs14Ml+mts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104</v>
      </c>
      <c r="AV5" s="47" t="s">
        <v>105</v>
      </c>
      <c r="AW5" s="47" t="s">
        <v>101</v>
      </c>
      <c r="AX5" s="47" t="s">
        <v>106</v>
      </c>
      <c r="AY5" s="47" t="s">
        <v>103</v>
      </c>
      <c r="AZ5" s="47" t="s">
        <v>94</v>
      </c>
      <c r="BA5" s="47" t="s">
        <v>95</v>
      </c>
      <c r="BB5" s="47" t="s">
        <v>96</v>
      </c>
      <c r="BC5" s="47" t="s">
        <v>97</v>
      </c>
      <c r="BD5" s="47" t="s">
        <v>98</v>
      </c>
      <c r="BE5" s="47" t="s">
        <v>99</v>
      </c>
      <c r="BF5" s="47" t="s">
        <v>104</v>
      </c>
      <c r="BG5" s="47" t="s">
        <v>90</v>
      </c>
      <c r="BH5" s="47" t="s">
        <v>107</v>
      </c>
      <c r="BI5" s="47" t="s">
        <v>102</v>
      </c>
      <c r="BJ5" s="47" t="s">
        <v>93</v>
      </c>
      <c r="BK5" s="47" t="s">
        <v>94</v>
      </c>
      <c r="BL5" s="47" t="s">
        <v>95</v>
      </c>
      <c r="BM5" s="47" t="s">
        <v>96</v>
      </c>
      <c r="BN5" s="47" t="s">
        <v>97</v>
      </c>
      <c r="BO5" s="47" t="s">
        <v>98</v>
      </c>
      <c r="BP5" s="47" t="s">
        <v>99</v>
      </c>
      <c r="BQ5" s="47" t="s">
        <v>89</v>
      </c>
      <c r="BR5" s="47" t="s">
        <v>90</v>
      </c>
      <c r="BS5" s="47" t="s">
        <v>91</v>
      </c>
      <c r="BT5" s="47" t="s">
        <v>102</v>
      </c>
      <c r="BU5" s="47" t="s">
        <v>93</v>
      </c>
      <c r="BV5" s="47" t="s">
        <v>94</v>
      </c>
      <c r="BW5" s="47" t="s">
        <v>95</v>
      </c>
      <c r="BX5" s="47" t="s">
        <v>96</v>
      </c>
      <c r="BY5" s="47" t="s">
        <v>97</v>
      </c>
      <c r="BZ5" s="47" t="s">
        <v>98</v>
      </c>
      <c r="CA5" s="47" t="s">
        <v>99</v>
      </c>
      <c r="CB5" s="47" t="s">
        <v>108</v>
      </c>
      <c r="CC5" s="47" t="s">
        <v>105</v>
      </c>
      <c r="CD5" s="47" t="s">
        <v>107</v>
      </c>
      <c r="CE5" s="47" t="s">
        <v>106</v>
      </c>
      <c r="CF5" s="47" t="s">
        <v>103</v>
      </c>
      <c r="CG5" s="47" t="s">
        <v>94</v>
      </c>
      <c r="CH5" s="47" t="s">
        <v>95</v>
      </c>
      <c r="CI5" s="47" t="s">
        <v>96</v>
      </c>
      <c r="CJ5" s="47" t="s">
        <v>97</v>
      </c>
      <c r="CK5" s="47" t="s">
        <v>98</v>
      </c>
      <c r="CL5" s="47" t="s">
        <v>99</v>
      </c>
      <c r="CM5" s="145"/>
      <c r="CN5" s="145"/>
      <c r="CO5" s="47" t="s">
        <v>108</v>
      </c>
      <c r="CP5" s="47" t="s">
        <v>100</v>
      </c>
      <c r="CQ5" s="47" t="s">
        <v>91</v>
      </c>
      <c r="CR5" s="47" t="s">
        <v>102</v>
      </c>
      <c r="CS5" s="47" t="s">
        <v>103</v>
      </c>
      <c r="CT5" s="47" t="s">
        <v>94</v>
      </c>
      <c r="CU5" s="47" t="s">
        <v>95</v>
      </c>
      <c r="CV5" s="47" t="s">
        <v>96</v>
      </c>
      <c r="CW5" s="47" t="s">
        <v>97</v>
      </c>
      <c r="CX5" s="47" t="s">
        <v>98</v>
      </c>
      <c r="CY5" s="47" t="s">
        <v>99</v>
      </c>
      <c r="CZ5" s="47" t="s">
        <v>89</v>
      </c>
      <c r="DA5" s="47" t="s">
        <v>90</v>
      </c>
      <c r="DB5" s="47" t="s">
        <v>107</v>
      </c>
      <c r="DC5" s="47" t="s">
        <v>92</v>
      </c>
      <c r="DD5" s="47" t="s">
        <v>93</v>
      </c>
      <c r="DE5" s="47" t="s">
        <v>94</v>
      </c>
      <c r="DF5" s="47" t="s">
        <v>95</v>
      </c>
      <c r="DG5" s="47" t="s">
        <v>96</v>
      </c>
      <c r="DH5" s="47" t="s">
        <v>97</v>
      </c>
      <c r="DI5" s="47" t="s">
        <v>98</v>
      </c>
      <c r="DJ5" s="47" t="s">
        <v>35</v>
      </c>
      <c r="DK5" s="47" t="s">
        <v>108</v>
      </c>
      <c r="DL5" s="47" t="s">
        <v>105</v>
      </c>
      <c r="DM5" s="47" t="s">
        <v>101</v>
      </c>
      <c r="DN5" s="47" t="s">
        <v>92</v>
      </c>
      <c r="DO5" s="47" t="s">
        <v>103</v>
      </c>
      <c r="DP5" s="47" t="s">
        <v>94</v>
      </c>
      <c r="DQ5" s="47" t="s">
        <v>95</v>
      </c>
      <c r="DR5" s="47" t="s">
        <v>96</v>
      </c>
      <c r="DS5" s="47" t="s">
        <v>97</v>
      </c>
      <c r="DT5" s="47" t="s">
        <v>98</v>
      </c>
      <c r="DU5" s="47" t="s">
        <v>99</v>
      </c>
    </row>
    <row r="6" spans="1:125" s="54" customFormat="1" x14ac:dyDescent="0.15">
      <c r="A6" s="37" t="s">
        <v>109</v>
      </c>
      <c r="B6" s="48">
        <f>B8</f>
        <v>2022</v>
      </c>
      <c r="C6" s="48">
        <f t="shared" ref="C6:X6" si="1">C8</f>
        <v>382043</v>
      </c>
      <c r="D6" s="48">
        <f t="shared" si="1"/>
        <v>47</v>
      </c>
      <c r="E6" s="48">
        <f t="shared" si="1"/>
        <v>14</v>
      </c>
      <c r="F6" s="48">
        <f t="shared" si="1"/>
        <v>0</v>
      </c>
      <c r="G6" s="48">
        <f t="shared" si="1"/>
        <v>1</v>
      </c>
      <c r="H6" s="48" t="str">
        <f>SUBSTITUTE(H8,"　","")</f>
        <v>愛媛県八幡浜市</v>
      </c>
      <c r="I6" s="48" t="str">
        <f t="shared" si="1"/>
        <v>新川駐車場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48</v>
      </c>
      <c r="S6" s="50" t="str">
        <f t="shared" si="1"/>
        <v>商業施設</v>
      </c>
      <c r="T6" s="50" t="str">
        <f t="shared" si="1"/>
        <v>無</v>
      </c>
      <c r="U6" s="51">
        <f t="shared" si="1"/>
        <v>2639</v>
      </c>
      <c r="V6" s="51">
        <f t="shared" si="1"/>
        <v>161</v>
      </c>
      <c r="W6" s="51">
        <f t="shared" si="1"/>
        <v>120</v>
      </c>
      <c r="X6" s="50" t="str">
        <f t="shared" si="1"/>
        <v>代行制</v>
      </c>
      <c r="Y6" s="52">
        <f>IF(Y8="-",NA(),Y8)</f>
        <v>92.5</v>
      </c>
      <c r="Z6" s="52">
        <f t="shared" ref="Z6:AH6" si="2">IF(Z8="-",NA(),Z8)</f>
        <v>98.3</v>
      </c>
      <c r="AA6" s="52">
        <f t="shared" si="2"/>
        <v>62.1</v>
      </c>
      <c r="AB6" s="52">
        <f t="shared" si="2"/>
        <v>60.2</v>
      </c>
      <c r="AC6" s="52">
        <f t="shared" si="2"/>
        <v>49.6</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-8.1</v>
      </c>
      <c r="BG6" s="52">
        <f t="shared" ref="BG6:BO6" si="5">IF(BG8="-",NA(),BG8)</f>
        <v>-1.7</v>
      </c>
      <c r="BH6" s="52">
        <f t="shared" si="5"/>
        <v>-61.1</v>
      </c>
      <c r="BI6" s="52">
        <f t="shared" si="5"/>
        <v>-66.2</v>
      </c>
      <c r="BJ6" s="52">
        <f t="shared" si="5"/>
        <v>-101.8</v>
      </c>
      <c r="BK6" s="52">
        <f t="shared" si="5"/>
        <v>30.4</v>
      </c>
      <c r="BL6" s="52">
        <f t="shared" si="5"/>
        <v>33.6</v>
      </c>
      <c r="BM6" s="52">
        <f t="shared" si="5"/>
        <v>-122.5</v>
      </c>
      <c r="BN6" s="52">
        <f t="shared" si="5"/>
        <v>8.5</v>
      </c>
      <c r="BO6" s="52">
        <f t="shared" si="5"/>
        <v>26.6</v>
      </c>
      <c r="BP6" s="49" t="str">
        <f>IF(BP8="-","",IF(BP8="-","【-】","【"&amp;SUBSTITUTE(TEXT(BP8,"#,##0.0"),"-","△")&amp;"】"))</f>
        <v>【12.8】</v>
      </c>
      <c r="BQ6" s="53">
        <f>IF(BQ8="-",NA(),BQ8)</f>
        <v>-935</v>
      </c>
      <c r="BR6" s="53">
        <f t="shared" ref="BR6:BZ6" si="6">IF(BR8="-",NA(),BR8)</f>
        <v>-203</v>
      </c>
      <c r="BS6" s="53">
        <f t="shared" si="6"/>
        <v>-4644</v>
      </c>
      <c r="BT6" s="53">
        <f t="shared" si="6"/>
        <v>-4946</v>
      </c>
      <c r="BU6" s="53">
        <f t="shared" si="6"/>
        <v>-6282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110</v>
      </c>
      <c r="CM6" s="51">
        <f t="shared" ref="CM6:CN6" si="7">CM8</f>
        <v>0</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32.299999999999997</v>
      </c>
      <c r="DL6" s="52">
        <f t="shared" ref="DL6:DT6" si="9">IF(DL8="-",NA(),DL8)</f>
        <v>29.2</v>
      </c>
      <c r="DM6" s="52">
        <f t="shared" si="9"/>
        <v>16.8</v>
      </c>
      <c r="DN6" s="52">
        <f t="shared" si="9"/>
        <v>18</v>
      </c>
      <c r="DO6" s="52">
        <f t="shared" si="9"/>
        <v>17.399999999999999</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111</v>
      </c>
      <c r="B7" s="48">
        <f t="shared" ref="B7:X7" si="10">B8</f>
        <v>2022</v>
      </c>
      <c r="C7" s="48">
        <f t="shared" si="10"/>
        <v>382043</v>
      </c>
      <c r="D7" s="48">
        <f t="shared" si="10"/>
        <v>47</v>
      </c>
      <c r="E7" s="48">
        <f t="shared" si="10"/>
        <v>14</v>
      </c>
      <c r="F7" s="48">
        <f t="shared" si="10"/>
        <v>0</v>
      </c>
      <c r="G7" s="48">
        <f t="shared" si="10"/>
        <v>1</v>
      </c>
      <c r="H7" s="48" t="str">
        <f t="shared" si="10"/>
        <v>愛媛県　八幡浜市</v>
      </c>
      <c r="I7" s="48" t="str">
        <f t="shared" si="10"/>
        <v>新川駐車場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48</v>
      </c>
      <c r="S7" s="50" t="str">
        <f t="shared" si="10"/>
        <v>商業施設</v>
      </c>
      <c r="T7" s="50" t="str">
        <f t="shared" si="10"/>
        <v>無</v>
      </c>
      <c r="U7" s="51">
        <f t="shared" si="10"/>
        <v>2639</v>
      </c>
      <c r="V7" s="51">
        <f t="shared" si="10"/>
        <v>161</v>
      </c>
      <c r="W7" s="51">
        <f t="shared" si="10"/>
        <v>120</v>
      </c>
      <c r="X7" s="50" t="str">
        <f t="shared" si="10"/>
        <v>代行制</v>
      </c>
      <c r="Y7" s="52">
        <f>Y8</f>
        <v>92.5</v>
      </c>
      <c r="Z7" s="52">
        <f t="shared" ref="Z7:AH7" si="11">Z8</f>
        <v>98.3</v>
      </c>
      <c r="AA7" s="52">
        <f t="shared" si="11"/>
        <v>62.1</v>
      </c>
      <c r="AB7" s="52">
        <f t="shared" si="11"/>
        <v>60.2</v>
      </c>
      <c r="AC7" s="52">
        <f t="shared" si="11"/>
        <v>49.6</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-8.1</v>
      </c>
      <c r="BG7" s="52">
        <f t="shared" ref="BG7:BO7" si="14">BG8</f>
        <v>-1.7</v>
      </c>
      <c r="BH7" s="52">
        <f t="shared" si="14"/>
        <v>-61.1</v>
      </c>
      <c r="BI7" s="52">
        <f t="shared" si="14"/>
        <v>-66.2</v>
      </c>
      <c r="BJ7" s="52">
        <f t="shared" si="14"/>
        <v>-101.8</v>
      </c>
      <c r="BK7" s="52">
        <f t="shared" si="14"/>
        <v>30.4</v>
      </c>
      <c r="BL7" s="52">
        <f t="shared" si="14"/>
        <v>33.6</v>
      </c>
      <c r="BM7" s="52">
        <f t="shared" si="14"/>
        <v>-122.5</v>
      </c>
      <c r="BN7" s="52">
        <f t="shared" si="14"/>
        <v>8.5</v>
      </c>
      <c r="BO7" s="52">
        <f t="shared" si="14"/>
        <v>26.6</v>
      </c>
      <c r="BP7" s="49"/>
      <c r="BQ7" s="53">
        <f>BQ8</f>
        <v>-935</v>
      </c>
      <c r="BR7" s="53">
        <f t="shared" ref="BR7:BZ7" si="15">BR8</f>
        <v>-203</v>
      </c>
      <c r="BS7" s="53">
        <f t="shared" si="15"/>
        <v>-4644</v>
      </c>
      <c r="BT7" s="53">
        <f t="shared" si="15"/>
        <v>-4946</v>
      </c>
      <c r="BU7" s="53">
        <f t="shared" si="15"/>
        <v>-6282</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32.299999999999997</v>
      </c>
      <c r="DL7" s="52">
        <f t="shared" ref="DL7:DT7" si="17">DL8</f>
        <v>29.2</v>
      </c>
      <c r="DM7" s="52">
        <f t="shared" si="17"/>
        <v>16.8</v>
      </c>
      <c r="DN7" s="52">
        <f t="shared" si="17"/>
        <v>18</v>
      </c>
      <c r="DO7" s="52">
        <f t="shared" si="17"/>
        <v>17.399999999999999</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382043</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48</v>
      </c>
      <c r="S8" s="57" t="s">
        <v>123</v>
      </c>
      <c r="T8" s="57" t="s">
        <v>124</v>
      </c>
      <c r="U8" s="58">
        <v>2639</v>
      </c>
      <c r="V8" s="58">
        <v>161</v>
      </c>
      <c r="W8" s="58">
        <v>120</v>
      </c>
      <c r="X8" s="57" t="s">
        <v>125</v>
      </c>
      <c r="Y8" s="59">
        <v>92.5</v>
      </c>
      <c r="Z8" s="59">
        <v>98.3</v>
      </c>
      <c r="AA8" s="59">
        <v>62.1</v>
      </c>
      <c r="AB8" s="59">
        <v>60.2</v>
      </c>
      <c r="AC8" s="59">
        <v>49.6</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-8.1</v>
      </c>
      <c r="BG8" s="59">
        <v>-1.7</v>
      </c>
      <c r="BH8" s="59">
        <v>-61.1</v>
      </c>
      <c r="BI8" s="59">
        <v>-66.2</v>
      </c>
      <c r="BJ8" s="59">
        <v>-101.8</v>
      </c>
      <c r="BK8" s="59">
        <v>30.4</v>
      </c>
      <c r="BL8" s="59">
        <v>33.6</v>
      </c>
      <c r="BM8" s="59">
        <v>-122.5</v>
      </c>
      <c r="BN8" s="59">
        <v>8.5</v>
      </c>
      <c r="BO8" s="59">
        <v>26.6</v>
      </c>
      <c r="BP8" s="56">
        <v>12.8</v>
      </c>
      <c r="BQ8" s="60">
        <v>-935</v>
      </c>
      <c r="BR8" s="60">
        <v>-203</v>
      </c>
      <c r="BS8" s="60">
        <v>-4644</v>
      </c>
      <c r="BT8" s="61">
        <v>-4946</v>
      </c>
      <c r="BU8" s="61">
        <v>-6282</v>
      </c>
      <c r="BV8" s="60">
        <v>8183</v>
      </c>
      <c r="BW8" s="60">
        <v>7940</v>
      </c>
      <c r="BX8" s="60">
        <v>2576</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0</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83.1</v>
      </c>
      <c r="DF8" s="59">
        <v>54.4</v>
      </c>
      <c r="DG8" s="59">
        <v>70.3</v>
      </c>
      <c r="DH8" s="59">
        <v>70</v>
      </c>
      <c r="DI8" s="59">
        <v>47.6</v>
      </c>
      <c r="DJ8" s="56">
        <v>72.2</v>
      </c>
      <c r="DK8" s="59">
        <v>32.299999999999997</v>
      </c>
      <c r="DL8" s="59">
        <v>29.2</v>
      </c>
      <c r="DM8" s="59">
        <v>16.8</v>
      </c>
      <c r="DN8" s="59">
        <v>18</v>
      </c>
      <c r="DO8" s="59">
        <v>17.399999999999999</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2024-02-03T01:25:24Z</cp:lastPrinted>
  <dcterms:created xsi:type="dcterms:W3CDTF">2024-01-11T00:15:18Z</dcterms:created>
  <dcterms:modified xsi:type="dcterms:W3CDTF">2024-02-20T07:17:25Z</dcterms:modified>
  <cp:category/>
</cp:coreProperties>
</file>