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財政課\100_財政係\G\001_財政係\公営企業関係\03_経営比較分析表\R6年度\070226_【事前連絡】公営企業に係る経営比較分析表（令和５年度決算）の公表について\02_市ＨＰ公開\公表ファイル等　※県、総務省のHPよりDL\"/>
    </mc:Choice>
  </mc:AlternateContent>
  <workbookProtection workbookAlgorithmName="SHA-512" workbookHashValue="7rCU/u6w4QrhIaUsaNiFkqLfubMvQAXtbPZfJxEzQIqk/SwDqH4Kyi+DfuZCRukLagvqQ79Wd6liSaVsEt1pCQ==" workbookSaltValue="nwbPcwcAgWl4aDprURUGZA==" workbookSpinCount="100000" lockStructure="1"/>
  <bookViews>
    <workbookView xWindow="0" yWindow="0" windowWidth="28800" windowHeight="12435"/>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AT8" i="4" s="1"/>
  <c r="S6" i="5"/>
  <c r="AL8" i="4" s="1"/>
  <c r="R6" i="5"/>
  <c r="AD10" i="4" s="1"/>
  <c r="Q6" i="5"/>
  <c r="W10" i="4" s="1"/>
  <c r="P6" i="5"/>
  <c r="O6" i="5"/>
  <c r="I10" i="4" s="1"/>
  <c r="N6" i="5"/>
  <c r="B10" i="4" s="1"/>
  <c r="M6" i="5"/>
  <c r="AD8" i="4" s="1"/>
  <c r="L6" i="5"/>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E85" i="4"/>
  <c r="BB10" i="4"/>
  <c r="AT10" i="4"/>
  <c r="P10" i="4"/>
  <c r="W8" i="4"/>
  <c r="P8" i="4"/>
</calcChain>
</file>

<file path=xl/sharedStrings.xml><?xml version="1.0" encoding="utf-8"?>
<sst xmlns="http://schemas.openxmlformats.org/spreadsheetml/2006/main" count="231" uniqueCount="116">
  <si>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</si>
  <si>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</si>
  <si>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</si>
  <si>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</si>
  <si>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</si>
  <si>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</si>
  <si>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</si>
  <si>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</si>
  <si>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</si>
  <si>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</si>
  <si>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</si>
  <si>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</si>
  <si>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</si>
  <si>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</si>
  <si>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</si>
  <si>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</si>
  <si>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</si>
  <si>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</si>
  <si>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</si>
  <si>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</si>
  <si>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</si>
  <si>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</si>
  <si>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</si>
  <si>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</si>
  <si>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</si>
  <si>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</si>
  <si>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</si>
  <si>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</si>
  <si>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</si>
  <si>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</si>
  <si>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</si>
  <si>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</si>
  <si>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</si>
  <si>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</si>
  <si>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</si>
  <si>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</si>
  <si>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</si>
  <si>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</si>
  <si>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</si>
  <si>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</si>
  <si>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</si>
  <si>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</si>
  <si>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</si>
  <si>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</si>
  <si>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</si>
  <si>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</si>
  <si>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</si>
  <si>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</si>
  <si>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</si>
  <si>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</si>
  <si>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</si>
  <si>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</si>
  <si>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</si>
  <si>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</si>
  <si>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</si>
  <si>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</si>
  <si>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</si>
  <si>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</si>
  <si>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</si>
  <si>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</si>
  <si>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</si>
  <si>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</si>
  <si>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</si>
  <si>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</si>
  <si>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</si>
  <si>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</si>
  <si>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</si>
  <si>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</si>
  <si>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</si>
  <si>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</si>
  <si>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</si>
  <si>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</si>
  <si>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</si>
  <si>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</si>
  <si>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</si>
  <si>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</si>
  <si>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</si>
  <si>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</si>
  <si>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</si>
  <si>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</si>
  <si>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</si>
  <si>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</si>
  <si>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</si>
  <si>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</si>
  <si>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</si>
  <si>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</si>
  <si>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</si>
  <si>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</si>
  <si>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</si>
  <si>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</si>
  <si>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</si>
  <si>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</si>
  <si>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</si>
  <si>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</si>
  <si>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</si>
  <si>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八幡浜市</t>
  </si>
  <si>
    <t>法適用</t>
  </si>
  <si>
    <t>下水道事業</t>
  </si>
  <si>
    <t>公共下水道</t>
  </si>
  <si>
    <t>Cc1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</si>
  <si>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</si>
  <si>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</si>
  <si>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</si>
  <si>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</si>
  <si>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</si>
  <si>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</si>
  <si>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</si>
  <si>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</si>
  <si>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</si>
  <si>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</si>
  <si>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</si>
  <si>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</si>
  <si>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←書式設定</t>
    <rPh sb="1" eb="3">
      <t>ショシキ</t>
    </rPh>
    <rPh sb="3" eb="5">
      <t>セッテイ</t>
    </rPh>
    <phoneticPr fontId="4"/>
  </si>
  <si>
    <t>　昭和60年に供用開始した八幡浜処理区については、早期に事業に着手した分、徐々に耐用年数を過ぎた資産が増えており、有形固定資産減価償却率も5割を上回っている状況である。
　このような状況をふまえ、令和元年度から令和6年度を第1期とするストックマネジメント計画を策定し、優先順位をつけながら計画的に施設の改築更新を図っている。</t>
    <rPh sb="1" eb="3">
      <t>ショウワ</t>
    </rPh>
    <rPh sb="5" eb="6">
      <t>ネン</t>
    </rPh>
    <rPh sb="7" eb="9">
      <t>キョウヨウ</t>
    </rPh>
    <rPh sb="9" eb="11">
      <t>カイシ</t>
    </rPh>
    <rPh sb="13" eb="16">
      <t>ヤワタハマ</t>
    </rPh>
    <rPh sb="16" eb="18">
      <t>ショリ</t>
    </rPh>
    <rPh sb="18" eb="19">
      <t>ク</t>
    </rPh>
    <rPh sb="25" eb="27">
      <t>ソウキ</t>
    </rPh>
    <rPh sb="28" eb="30">
      <t>ジギョウ</t>
    </rPh>
    <rPh sb="31" eb="33">
      <t>チャクシュ</t>
    </rPh>
    <rPh sb="35" eb="36">
      <t>ブン</t>
    </rPh>
    <rPh sb="37" eb="39">
      <t>ジョジョ</t>
    </rPh>
    <rPh sb="40" eb="42">
      <t>タイヨウ</t>
    </rPh>
    <rPh sb="42" eb="44">
      <t>ネンスウ</t>
    </rPh>
    <rPh sb="45" eb="46">
      <t>ス</t>
    </rPh>
    <rPh sb="48" eb="50">
      <t>シサン</t>
    </rPh>
    <rPh sb="51" eb="52">
      <t>フ</t>
    </rPh>
    <rPh sb="57" eb="59">
      <t>ユウケイ</t>
    </rPh>
    <rPh sb="59" eb="61">
      <t>コテイ</t>
    </rPh>
    <rPh sb="61" eb="63">
      <t>シサン</t>
    </rPh>
    <rPh sb="63" eb="65">
      <t>ゲンカ</t>
    </rPh>
    <rPh sb="65" eb="67">
      <t>ショウキャク</t>
    </rPh>
    <rPh sb="67" eb="68">
      <t>リツ</t>
    </rPh>
    <rPh sb="70" eb="71">
      <t>ワリ</t>
    </rPh>
    <rPh sb="72" eb="74">
      <t>ウワマワ</t>
    </rPh>
    <rPh sb="78" eb="80">
      <t>ジョウキョウ</t>
    </rPh>
    <rPh sb="91" eb="93">
      <t>ジョウキョウ</t>
    </rPh>
    <rPh sb="98" eb="100">
      <t>レイワ</t>
    </rPh>
    <rPh sb="100" eb="102">
      <t>ガンネン</t>
    </rPh>
    <rPh sb="102" eb="103">
      <t>ド</t>
    </rPh>
    <rPh sb="105" eb="107">
      <t>レイワ</t>
    </rPh>
    <rPh sb="108" eb="109">
      <t>ネン</t>
    </rPh>
    <rPh sb="109" eb="110">
      <t>ド</t>
    </rPh>
    <rPh sb="111" eb="112">
      <t>ダイ</t>
    </rPh>
    <rPh sb="113" eb="114">
      <t>キ</t>
    </rPh>
    <rPh sb="134" eb="136">
      <t>ユウセン</t>
    </rPh>
    <rPh sb="136" eb="138">
      <t>ジュンイ</t>
    </rPh>
    <rPh sb="144" eb="147">
      <t>ケイカクテキ</t>
    </rPh>
    <rPh sb="148" eb="150">
      <t>シセツ</t>
    </rPh>
    <rPh sb="151" eb="153">
      <t>カイチク</t>
    </rPh>
    <rPh sb="153" eb="155">
      <t>コウシン</t>
    </rPh>
    <rPh sb="156" eb="157">
      <t>ハカ</t>
    </rPh>
    <phoneticPr fontId="4"/>
  </si>
  <si>
    <t>　平成29年度で保内処理区の面整備が完了し、事業全体の整備率も100％に達したが、今後は、老朽化している八幡浜処理区の管渠と処理場のストックマネジメント事業に加え、今年度より着手している神越ポンプ場整備事業により費用の増加が見込まれる。
　一方、収益面では、人口減少等により有収水量が減少し、それに伴う使用料の減少も続くと予想されるため、経営戦略に基づき使用料の見直しを検討する必要がある。
　併せて、保内処理区においては水洗化率の向上、八幡浜処理区おいては不明水対策による有収率の向上に努めていきたい。</t>
    <rPh sb="82" eb="85">
      <t>コンネンド</t>
    </rPh>
    <rPh sb="87" eb="89">
      <t>チャクシュ</t>
    </rPh>
    <rPh sb="99" eb="101">
      <t>セイビ</t>
    </rPh>
    <rPh sb="101" eb="103">
      <t>ジギョウ</t>
    </rPh>
    <rPh sb="123" eb="125">
      <t>シュウエキ</t>
    </rPh>
    <phoneticPr fontId="4"/>
  </si>
  <si>
    <t>①　経常収支比率
　100％を上回っているが、一般会計繰入金が総収益の大半を占めており、使用料収入が減少傾向にあることから、水洗化率の向上と収益の確保に努める必要がある。
③　流動比率
　中長期的な経営安定化を図るため、令和4年度に一般会計より出資を受けたことにより、流動資産が増え比率も若干改善されたが、類似団体より大幅に低い数値となっているため、使用料を見直すなど収益を増やす取り組みが必要である。
④　企業債残高対事業規模比率
　早期に着手した事業の企業債償還が進み、企業債残高が減少しているため、類似団体より比率が低くなっているが、今後は今年度より着手している神越ポンプ場整備事業等により、比率の減少は鈍化すると見込んでいる。
⑤　経費回収率、⑥　汚水処理原価
　人口減少等により使用料収入や有収水量は減少する一方で、物価上昇等により汚水処理費は増加し、経費回収率は低く、汚水処理原価は高くなっている。使用料の見直しや水洗化率の向上を図り、収益の確保やコスト削減の取組みが必要である。
⑦　施設利用率
　類似団体平均を上回っているが、人口減少等による有収水量の減少で、比率は徐々に減少すると見込んでいる。
⑧　水洗化率
　早期に整備が完了した八幡浜処理区は95％に近いが、平成29年度に面整備が完了した保内処理区では、77％程度であるため、今後も接続促進による水洗化率の向上に努める必要がある。</t>
    <rPh sb="70" eb="72">
      <t>シュウエキ</t>
    </rPh>
    <rPh sb="94" eb="98">
      <t>チュウチョウキテキ</t>
    </rPh>
    <rPh sb="99" eb="101">
      <t>ケイエイ</t>
    </rPh>
    <rPh sb="101" eb="104">
      <t>アンテイカ</t>
    </rPh>
    <rPh sb="105" eb="106">
      <t>ハカ</t>
    </rPh>
    <rPh sb="110" eb="112">
      <t>レイワ</t>
    </rPh>
    <rPh sb="113" eb="115">
      <t>ネンド</t>
    </rPh>
    <rPh sb="116" eb="118">
      <t>イッパン</t>
    </rPh>
    <rPh sb="118" eb="120">
      <t>カイケイ</t>
    </rPh>
    <rPh sb="122" eb="124">
      <t>シュッシ</t>
    </rPh>
    <rPh sb="125" eb="126">
      <t>ウ</t>
    </rPh>
    <rPh sb="134" eb="136">
      <t>リュウドウ</t>
    </rPh>
    <rPh sb="136" eb="138">
      <t>シサン</t>
    </rPh>
    <rPh sb="139" eb="140">
      <t>フ</t>
    </rPh>
    <rPh sb="141" eb="143">
      <t>ヒリツ</t>
    </rPh>
    <rPh sb="144" eb="146">
      <t>ジャッカン</t>
    </rPh>
    <rPh sb="146" eb="148">
      <t>カイゼン</t>
    </rPh>
    <rPh sb="153" eb="155">
      <t>ルイジ</t>
    </rPh>
    <rPh sb="155" eb="157">
      <t>ダンタイ</t>
    </rPh>
    <rPh sb="159" eb="161">
      <t>オオハバ</t>
    </rPh>
    <rPh sb="162" eb="163">
      <t>ヒク</t>
    </rPh>
    <rPh sb="164" eb="166">
      <t>スウチ</t>
    </rPh>
    <rPh sb="175" eb="178">
      <t>シヨウリョウ</t>
    </rPh>
    <rPh sb="179" eb="181">
      <t>ミナオ</t>
    </rPh>
    <rPh sb="184" eb="186">
      <t>シュウエキ</t>
    </rPh>
    <rPh sb="187" eb="188">
      <t>フ</t>
    </rPh>
    <rPh sb="190" eb="191">
      <t>ト</t>
    </rPh>
    <rPh sb="192" eb="193">
      <t>ク</t>
    </rPh>
    <rPh sb="195" eb="197">
      <t>ヒツヨウ</t>
    </rPh>
    <rPh sb="218" eb="220">
      <t>ソウキ</t>
    </rPh>
    <rPh sb="221" eb="223">
      <t>チャクシュ</t>
    </rPh>
    <rPh sb="225" eb="227">
      <t>ジギョウ</t>
    </rPh>
    <rPh sb="228" eb="230">
      <t>キギョウ</t>
    </rPh>
    <rPh sb="230" eb="231">
      <t>サイ</t>
    </rPh>
    <rPh sb="273" eb="275">
      <t>コンネン</t>
    </rPh>
    <rPh sb="275" eb="276">
      <t>ド</t>
    </rPh>
    <rPh sb="278" eb="280">
      <t>チャクシュ</t>
    </rPh>
    <rPh sb="284" eb="286">
      <t>ミノコシ</t>
    </rPh>
    <rPh sb="289" eb="290">
      <t>ジョウ</t>
    </rPh>
    <rPh sb="290" eb="292">
      <t>セイビ</t>
    </rPh>
    <rPh sb="292" eb="294">
      <t>ジギョウ</t>
    </rPh>
    <rPh sb="294" eb="295">
      <t>ナド</t>
    </rPh>
    <rPh sb="305" eb="307">
      <t>ドンカ</t>
    </rPh>
    <rPh sb="310" eb="312">
      <t>ミコ</t>
    </rPh>
    <rPh sb="359" eb="361">
      <t>イッポウ</t>
    </rPh>
    <rPh sb="363" eb="365">
      <t>ブッカ</t>
    </rPh>
    <rPh sb="365" eb="367">
      <t>ジョウショウ</t>
    </rPh>
    <rPh sb="367" eb="368">
      <t>ナド</t>
    </rPh>
    <rPh sb="405" eb="408">
      <t>シヨウリョウ</t>
    </rPh>
    <rPh sb="409" eb="411">
      <t>ミナオ</t>
    </rPh>
    <rPh sb="424" eb="426">
      <t>シュウエキ</t>
    </rPh>
    <rPh sb="436" eb="438">
      <t>トリクミ</t>
    </rPh>
    <rPh sb="456" eb="458">
      <t>ルイジ</t>
    </rPh>
    <rPh sb="458" eb="460">
      <t>ダンタイ</t>
    </rPh>
    <rPh sb="460" eb="462">
      <t>ヘイキン</t>
    </rPh>
    <rPh sb="463" eb="465">
      <t>ウワマワ</t>
    </rPh>
    <rPh sb="471" eb="473">
      <t>ジンコウ</t>
    </rPh>
    <rPh sb="473" eb="475">
      <t>ゲンショウ</t>
    </rPh>
    <rPh sb="475" eb="476">
      <t>トウ</t>
    </rPh>
    <rPh sb="479" eb="481">
      <t>ユウシュウ</t>
    </rPh>
    <rPh sb="481" eb="483">
      <t>スイリョウ</t>
    </rPh>
    <rPh sb="484" eb="486">
      <t>ゲンショウ</t>
    </rPh>
    <rPh sb="494" eb="496">
      <t>ゲンショウ</t>
    </rPh>
    <rPh sb="547" eb="548">
      <t>メン</t>
    </rPh>
    <rPh sb="577" eb="579">
      <t>セツゾク</t>
    </rPh>
    <rPh sb="579" eb="581">
      <t>ソクシン</t>
    </rPh>
    <rPh sb="595" eb="597">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</si>
</sst>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quot;R&quot;yy"/>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name val="ＭＳ ゴシック"/>
      <family val="3"/>
      <charset val="128"/>
    </font>
    <font>
      <b/>
      <sz val="12"/>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6" fillId="0" borderId="3" xfId="0" applyFont="1" applyBorder="1" applyAlignment="1">
      <alignment horizontal="left" vertical="center"/>
    </xf>
    <xf numFmtId="0" fontId="16" fillId="0" borderId="4" xfId="0" applyFont="1" applyBorder="1" applyAlignment="1">
      <alignment horizontal="left" vertical="center"/>
    </xf>
    <xf numFmtId="0" fontId="16" fillId="0" borderId="5" xfId="0" applyFont="1" applyBorder="1" applyAlignment="1">
      <alignment horizontal="left" vertical="center"/>
    </xf>
    <xf numFmtId="0" fontId="16" fillId="0" borderId="6" xfId="0" applyFont="1" applyBorder="1" applyAlignment="1">
      <alignment horizontal="left" vertical="center"/>
    </xf>
    <xf numFmtId="0" fontId="16" fillId="0" borderId="0" xfId="0" applyFont="1" applyAlignment="1">
      <alignment horizontal="left" vertical="center"/>
    </xf>
    <xf numFmtId="0" fontId="16"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17" fillId="0" borderId="6" xfId="0" applyFont="1" applyBorder="1" applyAlignment="1" applyProtection="1">
      <alignment horizontal="left" vertical="top" wrapText="1"/>
      <protection locked="0"/>
    </xf>
    <xf numFmtId="0" fontId="17" fillId="0" borderId="0" xfId="0" applyFont="1" applyAlignment="1" applyProtection="1">
      <alignment horizontal="left" vertical="top" wrapText="1"/>
      <protection locked="0"/>
    </xf>
    <xf numFmtId="0" fontId="17" fillId="0" borderId="7" xfId="0" applyFont="1" applyBorder="1" applyAlignment="1" applyProtection="1">
      <alignment horizontal="left" vertical="top" wrapText="1"/>
      <protection locked="0"/>
    </xf>
    <xf numFmtId="0" fontId="17" fillId="0" borderId="8" xfId="0" applyFont="1" applyBorder="1" applyAlignment="1" applyProtection="1">
      <alignment horizontal="left" vertical="top" wrapText="1"/>
      <protection locked="0"/>
    </xf>
    <xf numFmtId="0" fontId="17" fillId="0" borderId="1" xfId="0" applyFont="1" applyBorder="1" applyAlignment="1" applyProtection="1">
      <alignment horizontal="left" vertical="top" wrapText="1"/>
      <protection locked="0"/>
    </xf>
    <xf numFmtId="0" fontId="17"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
                  <c:v>0</c:v>
                </c:pt>
                <c:pt idx="1">
                  <c:v>0.03</c:v>
                </c:pt>
                <c:pt idx="2">
                  <c:v>0.11</c:v>
                </c:pt>
                <c:pt idx="3">
                  <c:v>0.09</c:v>
                </c:pt>
                <c:pt idx="4">
                  <c:v>0.04</c:v>
                </c:pt>
              </c:numCache>
            </c:numRef>
          </c:val>
          <c:extLst xmlns:c16r2="http://schemas.microsoft.com/office/drawing/2015/06/chart">
            <c:ext xmlns:c16="http://schemas.microsoft.com/office/drawing/2014/chart" uri="{C3380CC4-5D6E-409C-BE32-E72D297353CC}">
              <c16:uniqueId val="{00000000-99D2-4999-96F9-4617325A774C}"/>
            </c:ext>
          </c:extLst>
        </c:ser>
        <c:dLbls>
          <c:showLegendKey val="0"/>
          <c:showVal val="0"/>
          <c:showCatName val="0"/>
          <c:showSerName val="0"/>
          <c:showPercent val="0"/>
          <c:showBubbleSize val="0"/>
        </c:dLbls>
        <c:gapWidth val="150"/>
        <c:axId val="397150648"/>
        <c:axId val="552797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0.17</c:v>
                </c:pt>
                <c:pt idx="1">
                  <c:v>0.15</c:v>
                </c:pt>
                <c:pt idx="2">
                  <c:v>0.15</c:v>
                </c:pt>
                <c:pt idx="3">
                  <c:v>0.12</c:v>
                </c:pt>
                <c:pt idx="4">
                  <c:v>0.09</c:v>
                </c:pt>
              </c:numCache>
            </c:numRef>
          </c:val>
          <c:smooth val="0"/>
          <c:extLst xmlns:c16r2="http://schemas.microsoft.com/office/drawing/2015/06/chart">
            <c:ext xmlns:c16="http://schemas.microsoft.com/office/drawing/2014/chart" uri="{C3380CC4-5D6E-409C-BE32-E72D297353CC}">
              <c16:uniqueId val="{00000001-99D2-4999-96F9-4617325A774C}"/>
            </c:ext>
          </c:extLst>
        </c:ser>
        <c:dLbls>
          <c:showLegendKey val="0"/>
          <c:showVal val="0"/>
          <c:showCatName val="0"/>
          <c:showSerName val="0"/>
          <c:showPercent val="0"/>
          <c:showBubbleSize val="0"/>
        </c:dLbls>
        <c:marker val="1"/>
        <c:smooth val="0"/>
        <c:axId val="397150648"/>
        <c:axId val="552797944"/>
      </c:lineChart>
      <c:dateAx>
        <c:axId val="397150648"/>
        <c:scaling>
          <c:orientation val="minMax"/>
        </c:scaling>
        <c:delete val="1"/>
        <c:axPos val="b"/>
        <c:numFmt formatCode="&quot;R&quot;yy" sourceLinked="1"/>
        <c:majorTickMark val="none"/>
        <c:minorTickMark val="none"/>
        <c:tickLblPos val="none"/>
        <c:crossAx val="552797944"/>
        <c:crosses val="autoZero"/>
        <c:auto val="1"/>
        <c:lblOffset val="100"/>
        <c:baseTimeUnit val="years"/>
      </c:dateAx>
      <c:valAx>
        <c:axId val="552797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7150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85.74</c:v>
                </c:pt>
                <c:pt idx="1">
                  <c:v>88.96</c:v>
                </c:pt>
                <c:pt idx="2">
                  <c:v>82.53</c:v>
                </c:pt>
                <c:pt idx="3">
                  <c:v>81</c:v>
                </c:pt>
                <c:pt idx="4">
                  <c:v>81.56</c:v>
                </c:pt>
              </c:numCache>
            </c:numRef>
          </c:val>
          <c:extLst xmlns:c16r2="http://schemas.microsoft.com/office/drawing/2015/06/chart">
            <c:ext xmlns:c16="http://schemas.microsoft.com/office/drawing/2014/chart" uri="{C3380CC4-5D6E-409C-BE32-E72D297353CC}">
              <c16:uniqueId val="{00000000-09DF-4EE2-B4D1-503E1CB46C94}"/>
            </c:ext>
          </c:extLst>
        </c:ser>
        <c:dLbls>
          <c:showLegendKey val="0"/>
          <c:showVal val="0"/>
          <c:showCatName val="0"/>
          <c:showSerName val="0"/>
          <c:showPercent val="0"/>
          <c:showBubbleSize val="0"/>
        </c:dLbls>
        <c:gapWidth val="150"/>
        <c:axId val="552800688"/>
        <c:axId val="552799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57.42</c:v>
                </c:pt>
                <c:pt idx="1">
                  <c:v>56.72</c:v>
                </c:pt>
                <c:pt idx="2">
                  <c:v>56.43</c:v>
                </c:pt>
                <c:pt idx="3">
                  <c:v>55.82</c:v>
                </c:pt>
                <c:pt idx="4">
                  <c:v>56.51</c:v>
                </c:pt>
              </c:numCache>
            </c:numRef>
          </c:val>
          <c:smooth val="0"/>
          <c:extLst xmlns:c16r2="http://schemas.microsoft.com/office/drawing/2015/06/chart">
            <c:ext xmlns:c16="http://schemas.microsoft.com/office/drawing/2014/chart" uri="{C3380CC4-5D6E-409C-BE32-E72D297353CC}">
              <c16:uniqueId val="{00000001-09DF-4EE2-B4D1-503E1CB46C94}"/>
            </c:ext>
          </c:extLst>
        </c:ser>
        <c:dLbls>
          <c:showLegendKey val="0"/>
          <c:showVal val="0"/>
          <c:showCatName val="0"/>
          <c:showSerName val="0"/>
          <c:showPercent val="0"/>
          <c:showBubbleSize val="0"/>
        </c:dLbls>
        <c:marker val="1"/>
        <c:smooth val="0"/>
        <c:axId val="552800688"/>
        <c:axId val="552799512"/>
      </c:lineChart>
      <c:dateAx>
        <c:axId val="552800688"/>
        <c:scaling>
          <c:orientation val="minMax"/>
        </c:scaling>
        <c:delete val="1"/>
        <c:axPos val="b"/>
        <c:numFmt formatCode="&quot;R&quot;yy" sourceLinked="1"/>
        <c:majorTickMark val="none"/>
        <c:minorTickMark val="none"/>
        <c:tickLblPos val="none"/>
        <c:crossAx val="552799512"/>
        <c:crosses val="autoZero"/>
        <c:auto val="1"/>
        <c:lblOffset val="100"/>
        <c:baseTimeUnit val="years"/>
      </c:dateAx>
      <c:valAx>
        <c:axId val="552799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2800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85.38</c:v>
                </c:pt>
                <c:pt idx="1">
                  <c:v>86.11</c:v>
                </c:pt>
                <c:pt idx="2">
                  <c:v>86.53</c:v>
                </c:pt>
                <c:pt idx="3">
                  <c:v>87.36</c:v>
                </c:pt>
                <c:pt idx="4">
                  <c:v>88.47</c:v>
                </c:pt>
              </c:numCache>
            </c:numRef>
          </c:val>
          <c:extLst xmlns:c16r2="http://schemas.microsoft.com/office/drawing/2015/06/chart">
            <c:ext xmlns:c16="http://schemas.microsoft.com/office/drawing/2014/chart" uri="{C3380CC4-5D6E-409C-BE32-E72D297353CC}">
              <c16:uniqueId val="{00000000-2078-4D74-9CBE-6792E57A97C4}"/>
            </c:ext>
          </c:extLst>
        </c:ser>
        <c:dLbls>
          <c:showLegendKey val="0"/>
          <c:showVal val="0"/>
          <c:showCatName val="0"/>
          <c:showSerName val="0"/>
          <c:showPercent val="0"/>
          <c:showBubbleSize val="0"/>
        </c:dLbls>
        <c:gapWidth val="150"/>
        <c:axId val="552802648"/>
        <c:axId val="553065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90.42</c:v>
                </c:pt>
                <c:pt idx="1">
                  <c:v>90.72</c:v>
                </c:pt>
                <c:pt idx="2">
                  <c:v>91.07</c:v>
                </c:pt>
                <c:pt idx="3">
                  <c:v>90.67</c:v>
                </c:pt>
                <c:pt idx="4">
                  <c:v>90.62</c:v>
                </c:pt>
              </c:numCache>
            </c:numRef>
          </c:val>
          <c:smooth val="0"/>
          <c:extLst xmlns:c16r2="http://schemas.microsoft.com/office/drawing/2015/06/chart">
            <c:ext xmlns:c16="http://schemas.microsoft.com/office/drawing/2014/chart" uri="{C3380CC4-5D6E-409C-BE32-E72D297353CC}">
              <c16:uniqueId val="{00000001-2078-4D74-9CBE-6792E57A97C4}"/>
            </c:ext>
          </c:extLst>
        </c:ser>
        <c:dLbls>
          <c:showLegendKey val="0"/>
          <c:showVal val="0"/>
          <c:showCatName val="0"/>
          <c:showSerName val="0"/>
          <c:showPercent val="0"/>
          <c:showBubbleSize val="0"/>
        </c:dLbls>
        <c:marker val="1"/>
        <c:smooth val="0"/>
        <c:axId val="552802648"/>
        <c:axId val="553065088"/>
      </c:lineChart>
      <c:dateAx>
        <c:axId val="552802648"/>
        <c:scaling>
          <c:orientation val="minMax"/>
        </c:scaling>
        <c:delete val="1"/>
        <c:axPos val="b"/>
        <c:numFmt formatCode="&quot;R&quot;yy" sourceLinked="1"/>
        <c:majorTickMark val="none"/>
        <c:minorTickMark val="none"/>
        <c:tickLblPos val="none"/>
        <c:crossAx val="553065088"/>
        <c:crosses val="autoZero"/>
        <c:auto val="1"/>
        <c:lblOffset val="100"/>
        <c:baseTimeUnit val="years"/>
      </c:dateAx>
      <c:valAx>
        <c:axId val="553065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2802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124.38</c:v>
                </c:pt>
                <c:pt idx="1">
                  <c:v>132.77000000000001</c:v>
                </c:pt>
                <c:pt idx="2">
                  <c:v>119.07</c:v>
                </c:pt>
                <c:pt idx="3">
                  <c:v>113.18</c:v>
                </c:pt>
                <c:pt idx="4">
                  <c:v>102.84</c:v>
                </c:pt>
              </c:numCache>
            </c:numRef>
          </c:val>
          <c:extLst xmlns:c16r2="http://schemas.microsoft.com/office/drawing/2015/06/chart">
            <c:ext xmlns:c16="http://schemas.microsoft.com/office/drawing/2014/chart" uri="{C3380CC4-5D6E-409C-BE32-E72D297353CC}">
              <c16:uniqueId val="{00000000-B5CC-4F32-BF21-8F7FFF828C45}"/>
            </c:ext>
          </c:extLst>
        </c:ser>
        <c:dLbls>
          <c:showLegendKey val="0"/>
          <c:showVal val="0"/>
          <c:showCatName val="0"/>
          <c:showSerName val="0"/>
          <c:showPercent val="0"/>
          <c:showBubbleSize val="0"/>
        </c:dLbls>
        <c:gapWidth val="150"/>
        <c:axId val="552803432"/>
        <c:axId val="552803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106.81</c:v>
                </c:pt>
                <c:pt idx="1">
                  <c:v>106.5</c:v>
                </c:pt>
                <c:pt idx="2">
                  <c:v>106.22</c:v>
                </c:pt>
                <c:pt idx="3">
                  <c:v>107.01</c:v>
                </c:pt>
                <c:pt idx="4">
                  <c:v>106.53</c:v>
                </c:pt>
              </c:numCache>
            </c:numRef>
          </c:val>
          <c:smooth val="0"/>
          <c:extLst xmlns:c16r2="http://schemas.microsoft.com/office/drawing/2015/06/chart">
            <c:ext xmlns:c16="http://schemas.microsoft.com/office/drawing/2014/chart" uri="{C3380CC4-5D6E-409C-BE32-E72D297353CC}">
              <c16:uniqueId val="{00000001-B5CC-4F32-BF21-8F7FFF828C45}"/>
            </c:ext>
          </c:extLst>
        </c:ser>
        <c:dLbls>
          <c:showLegendKey val="0"/>
          <c:showVal val="0"/>
          <c:showCatName val="0"/>
          <c:showSerName val="0"/>
          <c:showPercent val="0"/>
          <c:showBubbleSize val="0"/>
        </c:dLbls>
        <c:marker val="1"/>
        <c:smooth val="0"/>
        <c:axId val="552803432"/>
        <c:axId val="552803040"/>
      </c:lineChart>
      <c:dateAx>
        <c:axId val="552803432"/>
        <c:scaling>
          <c:orientation val="minMax"/>
        </c:scaling>
        <c:delete val="1"/>
        <c:axPos val="b"/>
        <c:numFmt formatCode="&quot;R&quot;yy" sourceLinked="1"/>
        <c:majorTickMark val="none"/>
        <c:minorTickMark val="none"/>
        <c:tickLblPos val="none"/>
        <c:crossAx val="552803040"/>
        <c:crosses val="autoZero"/>
        <c:auto val="1"/>
        <c:lblOffset val="100"/>
        <c:baseTimeUnit val="years"/>
      </c:dateAx>
      <c:valAx>
        <c:axId val="552803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2803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53.67</c:v>
                </c:pt>
                <c:pt idx="1">
                  <c:v>54.82</c:v>
                </c:pt>
                <c:pt idx="2">
                  <c:v>55.96</c:v>
                </c:pt>
                <c:pt idx="3">
                  <c:v>56.85</c:v>
                </c:pt>
                <c:pt idx="4">
                  <c:v>58.79</c:v>
                </c:pt>
              </c:numCache>
            </c:numRef>
          </c:val>
          <c:extLst xmlns:c16r2="http://schemas.microsoft.com/office/drawing/2015/06/chart">
            <c:ext xmlns:c16="http://schemas.microsoft.com/office/drawing/2014/chart" uri="{C3380CC4-5D6E-409C-BE32-E72D297353CC}">
              <c16:uniqueId val="{00000000-CE07-47CE-88B6-F2B713660F74}"/>
            </c:ext>
          </c:extLst>
        </c:ser>
        <c:dLbls>
          <c:showLegendKey val="0"/>
          <c:showVal val="0"/>
          <c:showCatName val="0"/>
          <c:showSerName val="0"/>
          <c:showPercent val="0"/>
          <c:showBubbleSize val="0"/>
        </c:dLbls>
        <c:gapWidth val="150"/>
        <c:axId val="552798728"/>
        <c:axId val="552799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29.23</c:v>
                </c:pt>
                <c:pt idx="1">
                  <c:v>20.78</c:v>
                </c:pt>
                <c:pt idx="2">
                  <c:v>23.54</c:v>
                </c:pt>
                <c:pt idx="3">
                  <c:v>25.86</c:v>
                </c:pt>
                <c:pt idx="4">
                  <c:v>26.9</c:v>
                </c:pt>
              </c:numCache>
            </c:numRef>
          </c:val>
          <c:smooth val="0"/>
          <c:extLst xmlns:c16r2="http://schemas.microsoft.com/office/drawing/2015/06/chart">
            <c:ext xmlns:c16="http://schemas.microsoft.com/office/drawing/2014/chart" uri="{C3380CC4-5D6E-409C-BE32-E72D297353CC}">
              <c16:uniqueId val="{00000001-CE07-47CE-88B6-F2B713660F74}"/>
            </c:ext>
          </c:extLst>
        </c:ser>
        <c:dLbls>
          <c:showLegendKey val="0"/>
          <c:showVal val="0"/>
          <c:showCatName val="0"/>
          <c:showSerName val="0"/>
          <c:showPercent val="0"/>
          <c:showBubbleSize val="0"/>
        </c:dLbls>
        <c:marker val="1"/>
        <c:smooth val="0"/>
        <c:axId val="552798728"/>
        <c:axId val="552799120"/>
      </c:lineChart>
      <c:dateAx>
        <c:axId val="552798728"/>
        <c:scaling>
          <c:orientation val="minMax"/>
        </c:scaling>
        <c:delete val="1"/>
        <c:axPos val="b"/>
        <c:numFmt formatCode="&quot;R&quot;yy" sourceLinked="1"/>
        <c:majorTickMark val="none"/>
        <c:minorTickMark val="none"/>
        <c:tickLblPos val="none"/>
        <c:crossAx val="552799120"/>
        <c:crosses val="autoZero"/>
        <c:auto val="1"/>
        <c:lblOffset val="100"/>
        <c:baseTimeUnit val="years"/>
      </c:dateAx>
      <c:valAx>
        <c:axId val="552799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2798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formatCode="#,##0.00;&quot;△&quot;#,##0.00;&quot;-&quot;">
                  <c:v>7.88</c:v>
                </c:pt>
                <c:pt idx="3" formatCode="#,##0.00;&quot;△&quot;#,##0.00;&quot;-&quot;">
                  <c:v>8.39</c:v>
                </c:pt>
                <c:pt idx="4" formatCode="#,##0.00;&quot;△&quot;#,##0.00;&quot;-&quot;">
                  <c:v>8.6</c:v>
                </c:pt>
              </c:numCache>
            </c:numRef>
          </c:val>
          <c:extLst xmlns:c16r2="http://schemas.microsoft.com/office/drawing/2015/06/chart">
            <c:ext xmlns:c16="http://schemas.microsoft.com/office/drawing/2014/chart" uri="{C3380CC4-5D6E-409C-BE32-E72D297353CC}">
              <c16:uniqueId val="{00000000-6B60-4136-9710-B79842531CA4}"/>
            </c:ext>
          </c:extLst>
        </c:ser>
        <c:dLbls>
          <c:showLegendKey val="0"/>
          <c:showVal val="0"/>
          <c:showCatName val="0"/>
          <c:showSerName val="0"/>
          <c:showPercent val="0"/>
          <c:showBubbleSize val="0"/>
        </c:dLbls>
        <c:gapWidth val="150"/>
        <c:axId val="552801472"/>
        <c:axId val="552799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1.37</c:v>
                </c:pt>
                <c:pt idx="1">
                  <c:v>1.34</c:v>
                </c:pt>
                <c:pt idx="2">
                  <c:v>1.5</c:v>
                </c:pt>
                <c:pt idx="3">
                  <c:v>1.4</c:v>
                </c:pt>
                <c:pt idx="4">
                  <c:v>2.08</c:v>
                </c:pt>
              </c:numCache>
            </c:numRef>
          </c:val>
          <c:smooth val="0"/>
          <c:extLst xmlns:c16r2="http://schemas.microsoft.com/office/drawing/2015/06/chart">
            <c:ext xmlns:c16="http://schemas.microsoft.com/office/drawing/2014/chart" uri="{C3380CC4-5D6E-409C-BE32-E72D297353CC}">
              <c16:uniqueId val="{00000001-6B60-4136-9710-B79842531CA4}"/>
            </c:ext>
          </c:extLst>
        </c:ser>
        <c:dLbls>
          <c:showLegendKey val="0"/>
          <c:showVal val="0"/>
          <c:showCatName val="0"/>
          <c:showSerName val="0"/>
          <c:showPercent val="0"/>
          <c:showBubbleSize val="0"/>
        </c:dLbls>
        <c:marker val="1"/>
        <c:smooth val="0"/>
        <c:axId val="552801472"/>
        <c:axId val="552799904"/>
      </c:lineChart>
      <c:dateAx>
        <c:axId val="552801472"/>
        <c:scaling>
          <c:orientation val="minMax"/>
        </c:scaling>
        <c:delete val="1"/>
        <c:axPos val="b"/>
        <c:numFmt formatCode="&quot;R&quot;yy" sourceLinked="1"/>
        <c:majorTickMark val="none"/>
        <c:minorTickMark val="none"/>
        <c:tickLblPos val="none"/>
        <c:crossAx val="552799904"/>
        <c:crosses val="autoZero"/>
        <c:auto val="1"/>
        <c:lblOffset val="100"/>
        <c:baseTimeUnit val="years"/>
      </c:dateAx>
      <c:valAx>
        <c:axId val="552799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2801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33A-4A9E-86BE-5F714050AE08}"/>
            </c:ext>
          </c:extLst>
        </c:ser>
        <c:dLbls>
          <c:showLegendKey val="0"/>
          <c:showVal val="0"/>
          <c:showCatName val="0"/>
          <c:showSerName val="0"/>
          <c:showPercent val="0"/>
          <c:showBubbleSize val="0"/>
        </c:dLbls>
        <c:gapWidth val="150"/>
        <c:axId val="553247624"/>
        <c:axId val="553248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34.4</c:v>
                </c:pt>
                <c:pt idx="1">
                  <c:v>18.36</c:v>
                </c:pt>
                <c:pt idx="2">
                  <c:v>18.010000000000002</c:v>
                </c:pt>
                <c:pt idx="3">
                  <c:v>23.86</c:v>
                </c:pt>
                <c:pt idx="4">
                  <c:v>18.41</c:v>
                </c:pt>
              </c:numCache>
            </c:numRef>
          </c:val>
          <c:smooth val="0"/>
          <c:extLst xmlns:c16r2="http://schemas.microsoft.com/office/drawing/2015/06/chart">
            <c:ext xmlns:c16="http://schemas.microsoft.com/office/drawing/2014/chart" uri="{C3380CC4-5D6E-409C-BE32-E72D297353CC}">
              <c16:uniqueId val="{00000001-C33A-4A9E-86BE-5F714050AE08}"/>
            </c:ext>
          </c:extLst>
        </c:ser>
        <c:dLbls>
          <c:showLegendKey val="0"/>
          <c:showVal val="0"/>
          <c:showCatName val="0"/>
          <c:showSerName val="0"/>
          <c:showPercent val="0"/>
          <c:showBubbleSize val="0"/>
        </c:dLbls>
        <c:marker val="1"/>
        <c:smooth val="0"/>
        <c:axId val="553247624"/>
        <c:axId val="553248016"/>
      </c:lineChart>
      <c:dateAx>
        <c:axId val="553247624"/>
        <c:scaling>
          <c:orientation val="minMax"/>
        </c:scaling>
        <c:delete val="1"/>
        <c:axPos val="b"/>
        <c:numFmt formatCode="&quot;R&quot;yy" sourceLinked="1"/>
        <c:majorTickMark val="none"/>
        <c:minorTickMark val="none"/>
        <c:tickLblPos val="none"/>
        <c:crossAx val="553248016"/>
        <c:crosses val="autoZero"/>
        <c:auto val="1"/>
        <c:lblOffset val="100"/>
        <c:baseTimeUnit val="years"/>
      </c:dateAx>
      <c:valAx>
        <c:axId val="553248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3247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4.49</c:v>
                </c:pt>
                <c:pt idx="1">
                  <c:v>11.98</c:v>
                </c:pt>
                <c:pt idx="2">
                  <c:v>9.52</c:v>
                </c:pt>
                <c:pt idx="3">
                  <c:v>23.31</c:v>
                </c:pt>
                <c:pt idx="4">
                  <c:v>41.68</c:v>
                </c:pt>
              </c:numCache>
            </c:numRef>
          </c:val>
          <c:extLst xmlns:c16r2="http://schemas.microsoft.com/office/drawing/2015/06/chart">
            <c:ext xmlns:c16="http://schemas.microsoft.com/office/drawing/2014/chart" uri="{C3380CC4-5D6E-409C-BE32-E72D297353CC}">
              <c16:uniqueId val="{00000000-05A6-42F5-9F0E-211E5EB58BB9}"/>
            </c:ext>
          </c:extLst>
        </c:ser>
        <c:dLbls>
          <c:showLegendKey val="0"/>
          <c:showVal val="0"/>
          <c:showCatName val="0"/>
          <c:showSerName val="0"/>
          <c:showPercent val="0"/>
          <c:showBubbleSize val="0"/>
        </c:dLbls>
        <c:gapWidth val="150"/>
        <c:axId val="553246840"/>
        <c:axId val="553248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68.17</c:v>
                </c:pt>
                <c:pt idx="1">
                  <c:v>55.6</c:v>
                </c:pt>
                <c:pt idx="2">
                  <c:v>59.4</c:v>
                </c:pt>
                <c:pt idx="3">
                  <c:v>68.27</c:v>
                </c:pt>
                <c:pt idx="4">
                  <c:v>74.790000000000006</c:v>
                </c:pt>
              </c:numCache>
            </c:numRef>
          </c:val>
          <c:smooth val="0"/>
          <c:extLst xmlns:c16r2="http://schemas.microsoft.com/office/drawing/2015/06/chart">
            <c:ext xmlns:c16="http://schemas.microsoft.com/office/drawing/2014/chart" uri="{C3380CC4-5D6E-409C-BE32-E72D297353CC}">
              <c16:uniqueId val="{00000001-05A6-42F5-9F0E-211E5EB58BB9}"/>
            </c:ext>
          </c:extLst>
        </c:ser>
        <c:dLbls>
          <c:showLegendKey val="0"/>
          <c:showVal val="0"/>
          <c:showCatName val="0"/>
          <c:showSerName val="0"/>
          <c:showPercent val="0"/>
          <c:showBubbleSize val="0"/>
        </c:dLbls>
        <c:marker val="1"/>
        <c:smooth val="0"/>
        <c:axId val="553246840"/>
        <c:axId val="553248408"/>
      </c:lineChart>
      <c:dateAx>
        <c:axId val="553246840"/>
        <c:scaling>
          <c:orientation val="minMax"/>
        </c:scaling>
        <c:delete val="1"/>
        <c:axPos val="b"/>
        <c:numFmt formatCode="&quot;R&quot;yy" sourceLinked="1"/>
        <c:majorTickMark val="none"/>
        <c:minorTickMark val="none"/>
        <c:tickLblPos val="none"/>
        <c:crossAx val="553248408"/>
        <c:crosses val="autoZero"/>
        <c:auto val="1"/>
        <c:lblOffset val="100"/>
        <c:baseTimeUnit val="years"/>
      </c:dateAx>
      <c:valAx>
        <c:axId val="553248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3246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356.41</c:v>
                </c:pt>
                <c:pt idx="1">
                  <c:v>327.18</c:v>
                </c:pt>
                <c:pt idx="2">
                  <c:v>306.24</c:v>
                </c:pt>
                <c:pt idx="3">
                  <c:v>304.85000000000002</c:v>
                </c:pt>
                <c:pt idx="4">
                  <c:v>275.62</c:v>
                </c:pt>
              </c:numCache>
            </c:numRef>
          </c:val>
          <c:extLst xmlns:c16r2="http://schemas.microsoft.com/office/drawing/2015/06/chart">
            <c:ext xmlns:c16="http://schemas.microsoft.com/office/drawing/2014/chart" uri="{C3380CC4-5D6E-409C-BE32-E72D297353CC}">
              <c16:uniqueId val="{00000000-C0CE-43D6-AF3C-2FFB851E5709}"/>
            </c:ext>
          </c:extLst>
        </c:ser>
        <c:dLbls>
          <c:showLegendKey val="0"/>
          <c:showVal val="0"/>
          <c:showCatName val="0"/>
          <c:showSerName val="0"/>
          <c:showPercent val="0"/>
          <c:showBubbleSize val="0"/>
        </c:dLbls>
        <c:gapWidth val="150"/>
        <c:axId val="553245272"/>
        <c:axId val="553250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789.44</c:v>
                </c:pt>
                <c:pt idx="1">
                  <c:v>789.08</c:v>
                </c:pt>
                <c:pt idx="2">
                  <c:v>747.84</c:v>
                </c:pt>
                <c:pt idx="3">
                  <c:v>804.98</c:v>
                </c:pt>
                <c:pt idx="4">
                  <c:v>767.56</c:v>
                </c:pt>
              </c:numCache>
            </c:numRef>
          </c:val>
          <c:smooth val="0"/>
          <c:extLst xmlns:c16r2="http://schemas.microsoft.com/office/drawing/2015/06/chart">
            <c:ext xmlns:c16="http://schemas.microsoft.com/office/drawing/2014/chart" uri="{C3380CC4-5D6E-409C-BE32-E72D297353CC}">
              <c16:uniqueId val="{00000001-C0CE-43D6-AF3C-2FFB851E5709}"/>
            </c:ext>
          </c:extLst>
        </c:ser>
        <c:dLbls>
          <c:showLegendKey val="0"/>
          <c:showVal val="0"/>
          <c:showCatName val="0"/>
          <c:showSerName val="0"/>
          <c:showPercent val="0"/>
          <c:showBubbleSize val="0"/>
        </c:dLbls>
        <c:marker val="1"/>
        <c:smooth val="0"/>
        <c:axId val="553245272"/>
        <c:axId val="553250760"/>
      </c:lineChart>
      <c:dateAx>
        <c:axId val="553245272"/>
        <c:scaling>
          <c:orientation val="minMax"/>
        </c:scaling>
        <c:delete val="1"/>
        <c:axPos val="b"/>
        <c:numFmt formatCode="&quot;R&quot;yy" sourceLinked="1"/>
        <c:majorTickMark val="none"/>
        <c:minorTickMark val="none"/>
        <c:tickLblPos val="none"/>
        <c:crossAx val="553250760"/>
        <c:crosses val="autoZero"/>
        <c:auto val="1"/>
        <c:lblOffset val="100"/>
        <c:baseTimeUnit val="years"/>
      </c:dateAx>
      <c:valAx>
        <c:axId val="553250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3245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70.78</c:v>
                </c:pt>
                <c:pt idx="1">
                  <c:v>84.43</c:v>
                </c:pt>
                <c:pt idx="2">
                  <c:v>74.58</c:v>
                </c:pt>
                <c:pt idx="3">
                  <c:v>70.75</c:v>
                </c:pt>
                <c:pt idx="4">
                  <c:v>67.48</c:v>
                </c:pt>
              </c:numCache>
            </c:numRef>
          </c:val>
          <c:extLst xmlns:c16r2="http://schemas.microsoft.com/office/drawing/2015/06/chart">
            <c:ext xmlns:c16="http://schemas.microsoft.com/office/drawing/2014/chart" uri="{C3380CC4-5D6E-409C-BE32-E72D297353CC}">
              <c16:uniqueId val="{00000000-B865-441F-9337-D97D833901DE}"/>
            </c:ext>
          </c:extLst>
        </c:ser>
        <c:dLbls>
          <c:showLegendKey val="0"/>
          <c:showVal val="0"/>
          <c:showCatName val="0"/>
          <c:showSerName val="0"/>
          <c:showPercent val="0"/>
          <c:showBubbleSize val="0"/>
        </c:dLbls>
        <c:gapWidth val="150"/>
        <c:axId val="553249976"/>
        <c:axId val="55324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87.29</c:v>
                </c:pt>
                <c:pt idx="1">
                  <c:v>88.25</c:v>
                </c:pt>
                <c:pt idx="2">
                  <c:v>90.17</c:v>
                </c:pt>
                <c:pt idx="3">
                  <c:v>88.71</c:v>
                </c:pt>
                <c:pt idx="4">
                  <c:v>90.23</c:v>
                </c:pt>
              </c:numCache>
            </c:numRef>
          </c:val>
          <c:smooth val="0"/>
          <c:extLst xmlns:c16r2="http://schemas.microsoft.com/office/drawing/2015/06/chart">
            <c:ext xmlns:c16="http://schemas.microsoft.com/office/drawing/2014/chart" uri="{C3380CC4-5D6E-409C-BE32-E72D297353CC}">
              <c16:uniqueId val="{00000001-B865-441F-9337-D97D833901DE}"/>
            </c:ext>
          </c:extLst>
        </c:ser>
        <c:dLbls>
          <c:showLegendKey val="0"/>
          <c:showVal val="0"/>
          <c:showCatName val="0"/>
          <c:showSerName val="0"/>
          <c:showPercent val="0"/>
          <c:showBubbleSize val="0"/>
        </c:dLbls>
        <c:marker val="1"/>
        <c:smooth val="0"/>
        <c:axId val="553249976"/>
        <c:axId val="553245664"/>
      </c:lineChart>
      <c:dateAx>
        <c:axId val="553249976"/>
        <c:scaling>
          <c:orientation val="minMax"/>
        </c:scaling>
        <c:delete val="1"/>
        <c:axPos val="b"/>
        <c:numFmt formatCode="&quot;R&quot;yy" sourceLinked="1"/>
        <c:majorTickMark val="none"/>
        <c:minorTickMark val="none"/>
        <c:tickLblPos val="none"/>
        <c:crossAx val="553245664"/>
        <c:crosses val="autoZero"/>
        <c:auto val="1"/>
        <c:lblOffset val="100"/>
        <c:baseTimeUnit val="years"/>
      </c:dateAx>
      <c:valAx>
        <c:axId val="553245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3249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235.23</c:v>
                </c:pt>
                <c:pt idx="1">
                  <c:v>196.33</c:v>
                </c:pt>
                <c:pt idx="2">
                  <c:v>221.74</c:v>
                </c:pt>
                <c:pt idx="3">
                  <c:v>233.35</c:v>
                </c:pt>
                <c:pt idx="4">
                  <c:v>244.87</c:v>
                </c:pt>
              </c:numCache>
            </c:numRef>
          </c:val>
          <c:extLst xmlns:c16r2="http://schemas.microsoft.com/office/drawing/2015/06/chart">
            <c:ext xmlns:c16="http://schemas.microsoft.com/office/drawing/2014/chart" uri="{C3380CC4-5D6E-409C-BE32-E72D297353CC}">
              <c16:uniqueId val="{00000000-3A8E-451B-9306-6C020CD0D89D}"/>
            </c:ext>
          </c:extLst>
        </c:ser>
        <c:dLbls>
          <c:showLegendKey val="0"/>
          <c:showVal val="0"/>
          <c:showCatName val="0"/>
          <c:showSerName val="0"/>
          <c:showPercent val="0"/>
          <c:showBubbleSize val="0"/>
        </c:dLbls>
        <c:gapWidth val="150"/>
        <c:axId val="553251152"/>
        <c:axId val="553251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176.67</c:v>
                </c:pt>
                <c:pt idx="1">
                  <c:v>176.37</c:v>
                </c:pt>
                <c:pt idx="2">
                  <c:v>173.17</c:v>
                </c:pt>
                <c:pt idx="3">
                  <c:v>174.8</c:v>
                </c:pt>
                <c:pt idx="4">
                  <c:v>170.2</c:v>
                </c:pt>
              </c:numCache>
            </c:numRef>
          </c:val>
          <c:smooth val="0"/>
          <c:extLst xmlns:c16r2="http://schemas.microsoft.com/office/drawing/2015/06/chart">
            <c:ext xmlns:c16="http://schemas.microsoft.com/office/drawing/2014/chart" uri="{C3380CC4-5D6E-409C-BE32-E72D297353CC}">
              <c16:uniqueId val="{00000001-3A8E-451B-9306-6C020CD0D89D}"/>
            </c:ext>
          </c:extLst>
        </c:ser>
        <c:dLbls>
          <c:showLegendKey val="0"/>
          <c:showVal val="0"/>
          <c:showCatName val="0"/>
          <c:showSerName val="0"/>
          <c:showPercent val="0"/>
          <c:showBubbleSize val="0"/>
        </c:dLbls>
        <c:marker val="1"/>
        <c:smooth val="0"/>
        <c:axId val="553251152"/>
        <c:axId val="553251936"/>
      </c:lineChart>
      <c:dateAx>
        <c:axId val="553251152"/>
        <c:scaling>
          <c:orientation val="minMax"/>
        </c:scaling>
        <c:delete val="1"/>
        <c:axPos val="b"/>
        <c:numFmt formatCode="&quot;R&quot;yy" sourceLinked="1"/>
        <c:majorTickMark val="none"/>
        <c:minorTickMark val="none"/>
        <c:tickLblPos val="none"/>
        <c:crossAx val="553251936"/>
        <c:crosses val="autoZero"/>
        <c:auto val="1"/>
        <c:lblOffset val="100"/>
        <c:baseTimeUnit val="years"/>
      </c:dateAx>
      <c:valAx>
        <c:axId val="553251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3251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70" zoomScaleNormal="70" workbookViewId="0">
      <selection activeCell="BL45" sqref="BL45:BZ46"/>
    </sheetView>
  </sheetViews>
  <sheetFormatPr defaultColWidth="2.625" defaultRowHeight="13.5" x14ac:dyDescent="0.15"/>
  <cols>
    <col min="1" max="1" width="2.625" customWidth="1"/>
    <col min="2" max="62" width="3.8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愛媛県　八幡浜市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9" t="str">
        <f>データ!I6</f>
        <v>法適用</v>
      </c>
      <c r="C8" s="39"/>
      <c r="D8" s="39"/>
      <c r="E8" s="39"/>
      <c r="F8" s="39"/>
      <c r="G8" s="39"/>
      <c r="H8" s="39"/>
      <c r="I8" s="39" t="str">
        <f>データ!J6</f>
        <v>下水道事業</v>
      </c>
      <c r="J8" s="39"/>
      <c r="K8" s="39"/>
      <c r="L8" s="39"/>
      <c r="M8" s="39"/>
      <c r="N8" s="39"/>
      <c r="O8" s="39"/>
      <c r="P8" s="39" t="str">
        <f>データ!K6</f>
        <v>公共下水道</v>
      </c>
      <c r="Q8" s="39"/>
      <c r="R8" s="39"/>
      <c r="S8" s="39"/>
      <c r="T8" s="39"/>
      <c r="U8" s="39"/>
      <c r="V8" s="39"/>
      <c r="W8" s="39" t="str">
        <f>データ!L6</f>
        <v>Cc1</v>
      </c>
      <c r="X8" s="39"/>
      <c r="Y8" s="39"/>
      <c r="Z8" s="39"/>
      <c r="AA8" s="39"/>
      <c r="AB8" s="39"/>
      <c r="AC8" s="39"/>
      <c r="AD8" s="40" t="str">
        <f>データ!$M$6</f>
        <v>非設置</v>
      </c>
      <c r="AE8" s="40"/>
      <c r="AF8" s="40"/>
      <c r="AG8" s="40"/>
      <c r="AH8" s="40"/>
      <c r="AI8" s="40"/>
      <c r="AJ8" s="40"/>
      <c r="AK8" s="3"/>
      <c r="AL8" s="41">
        <f>データ!S6</f>
        <v>30739</v>
      </c>
      <c r="AM8" s="41"/>
      <c r="AN8" s="41"/>
      <c r="AO8" s="41"/>
      <c r="AP8" s="41"/>
      <c r="AQ8" s="41"/>
      <c r="AR8" s="41"/>
      <c r="AS8" s="41"/>
      <c r="AT8" s="34">
        <f>データ!T6</f>
        <v>432.12</v>
      </c>
      <c r="AU8" s="34"/>
      <c r="AV8" s="34"/>
      <c r="AW8" s="34"/>
      <c r="AX8" s="34"/>
      <c r="AY8" s="34"/>
      <c r="AZ8" s="34"/>
      <c r="BA8" s="34"/>
      <c r="BB8" s="34">
        <f>データ!U6</f>
        <v>71.14</v>
      </c>
      <c r="BC8" s="34"/>
      <c r="BD8" s="34"/>
      <c r="BE8" s="34"/>
      <c r="BF8" s="34"/>
      <c r="BG8" s="34"/>
      <c r="BH8" s="34"/>
      <c r="BI8" s="34"/>
      <c r="BJ8" s="3"/>
      <c r="BK8" s="3"/>
      <c r="BL8" s="35" t="s">
        <v>10</v>
      </c>
      <c r="BM8" s="36"/>
      <c r="BN8" s="37" t="s">
        <v>11</v>
      </c>
      <c r="BO8" s="37"/>
      <c r="BP8" s="37"/>
      <c r="BQ8" s="37"/>
      <c r="BR8" s="37"/>
      <c r="BS8" s="37"/>
      <c r="BT8" s="37"/>
      <c r="BU8" s="37"/>
      <c r="BV8" s="37"/>
      <c r="BW8" s="37"/>
      <c r="BX8" s="37"/>
      <c r="BY8" s="38"/>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4" t="str">
        <f>データ!N6</f>
        <v>-</v>
      </c>
      <c r="C10" s="34"/>
      <c r="D10" s="34"/>
      <c r="E10" s="34"/>
      <c r="F10" s="34"/>
      <c r="G10" s="34"/>
      <c r="H10" s="34"/>
      <c r="I10" s="34">
        <f>データ!O6</f>
        <v>69.97</v>
      </c>
      <c r="J10" s="34"/>
      <c r="K10" s="34"/>
      <c r="L10" s="34"/>
      <c r="M10" s="34"/>
      <c r="N10" s="34"/>
      <c r="O10" s="34"/>
      <c r="P10" s="34">
        <f>データ!P6</f>
        <v>72.47</v>
      </c>
      <c r="Q10" s="34"/>
      <c r="R10" s="34"/>
      <c r="S10" s="34"/>
      <c r="T10" s="34"/>
      <c r="U10" s="34"/>
      <c r="V10" s="34"/>
      <c r="W10" s="34">
        <f>データ!Q6</f>
        <v>37.6</v>
      </c>
      <c r="X10" s="34"/>
      <c r="Y10" s="34"/>
      <c r="Z10" s="34"/>
      <c r="AA10" s="34"/>
      <c r="AB10" s="34"/>
      <c r="AC10" s="34"/>
      <c r="AD10" s="41">
        <f>データ!R6</f>
        <v>3060</v>
      </c>
      <c r="AE10" s="41"/>
      <c r="AF10" s="41"/>
      <c r="AG10" s="41"/>
      <c r="AH10" s="41"/>
      <c r="AI10" s="41"/>
      <c r="AJ10" s="41"/>
      <c r="AK10" s="2"/>
      <c r="AL10" s="41">
        <f>データ!V6</f>
        <v>21991</v>
      </c>
      <c r="AM10" s="41"/>
      <c r="AN10" s="41"/>
      <c r="AO10" s="41"/>
      <c r="AP10" s="41"/>
      <c r="AQ10" s="41"/>
      <c r="AR10" s="41"/>
      <c r="AS10" s="41"/>
      <c r="AT10" s="34">
        <f>データ!W6</f>
        <v>5.45</v>
      </c>
      <c r="AU10" s="34"/>
      <c r="AV10" s="34"/>
      <c r="AW10" s="34"/>
      <c r="AX10" s="34"/>
      <c r="AY10" s="34"/>
      <c r="AZ10" s="34"/>
      <c r="BA10" s="34"/>
      <c r="BB10" s="34">
        <f>データ!X6</f>
        <v>4035.05</v>
      </c>
      <c r="BC10" s="34"/>
      <c r="BD10" s="34"/>
      <c r="BE10" s="34"/>
      <c r="BF10" s="34"/>
      <c r="BG10" s="34"/>
      <c r="BH10" s="34"/>
      <c r="BI10" s="34"/>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26</v>
      </c>
      <c r="BM14" s="65"/>
      <c r="BN14" s="65"/>
      <c r="BO14" s="65"/>
      <c r="BP14" s="65"/>
      <c r="BQ14" s="65"/>
      <c r="BR14" s="65"/>
      <c r="BS14" s="65"/>
      <c r="BT14" s="65"/>
      <c r="BU14" s="65"/>
      <c r="BV14" s="65"/>
      <c r="BW14" s="65"/>
      <c r="BX14" s="65"/>
      <c r="BY14" s="65"/>
      <c r="BZ14" s="6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70" t="s">
        <v>115</v>
      </c>
      <c r="BM16" s="71"/>
      <c r="BN16" s="71"/>
      <c r="BO16" s="71"/>
      <c r="BP16" s="71"/>
      <c r="BQ16" s="71"/>
      <c r="BR16" s="71"/>
      <c r="BS16" s="71"/>
      <c r="BT16" s="71"/>
      <c r="BU16" s="71"/>
      <c r="BV16" s="71"/>
      <c r="BW16" s="71"/>
      <c r="BX16" s="71"/>
      <c r="BY16" s="71"/>
      <c r="BZ16" s="72"/>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70"/>
      <c r="BM17" s="71"/>
      <c r="BN17" s="71"/>
      <c r="BO17" s="71"/>
      <c r="BP17" s="71"/>
      <c r="BQ17" s="71"/>
      <c r="BR17" s="71"/>
      <c r="BS17" s="71"/>
      <c r="BT17" s="71"/>
      <c r="BU17" s="71"/>
      <c r="BV17" s="71"/>
      <c r="BW17" s="71"/>
      <c r="BX17" s="71"/>
      <c r="BY17" s="71"/>
      <c r="BZ17" s="72"/>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70"/>
      <c r="BM18" s="71"/>
      <c r="BN18" s="71"/>
      <c r="BO18" s="71"/>
      <c r="BP18" s="71"/>
      <c r="BQ18" s="71"/>
      <c r="BR18" s="71"/>
      <c r="BS18" s="71"/>
      <c r="BT18" s="71"/>
      <c r="BU18" s="71"/>
      <c r="BV18" s="71"/>
      <c r="BW18" s="71"/>
      <c r="BX18" s="71"/>
      <c r="BY18" s="71"/>
      <c r="BZ18" s="72"/>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70"/>
      <c r="BM19" s="71"/>
      <c r="BN19" s="71"/>
      <c r="BO19" s="71"/>
      <c r="BP19" s="71"/>
      <c r="BQ19" s="71"/>
      <c r="BR19" s="71"/>
      <c r="BS19" s="71"/>
      <c r="BT19" s="71"/>
      <c r="BU19" s="71"/>
      <c r="BV19" s="71"/>
      <c r="BW19" s="71"/>
      <c r="BX19" s="71"/>
      <c r="BY19" s="71"/>
      <c r="BZ19" s="72"/>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70"/>
      <c r="BM20" s="71"/>
      <c r="BN20" s="71"/>
      <c r="BO20" s="71"/>
      <c r="BP20" s="71"/>
      <c r="BQ20" s="71"/>
      <c r="BR20" s="71"/>
      <c r="BS20" s="71"/>
      <c r="BT20" s="71"/>
      <c r="BU20" s="71"/>
      <c r="BV20" s="71"/>
      <c r="BW20" s="71"/>
      <c r="BX20" s="71"/>
      <c r="BY20" s="71"/>
      <c r="BZ20" s="72"/>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70"/>
      <c r="BM21" s="71"/>
      <c r="BN21" s="71"/>
      <c r="BO21" s="71"/>
      <c r="BP21" s="71"/>
      <c r="BQ21" s="71"/>
      <c r="BR21" s="71"/>
      <c r="BS21" s="71"/>
      <c r="BT21" s="71"/>
      <c r="BU21" s="71"/>
      <c r="BV21" s="71"/>
      <c r="BW21" s="71"/>
      <c r="BX21" s="71"/>
      <c r="BY21" s="71"/>
      <c r="BZ21" s="72"/>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70"/>
      <c r="BM22" s="71"/>
      <c r="BN22" s="71"/>
      <c r="BO22" s="71"/>
      <c r="BP22" s="71"/>
      <c r="BQ22" s="71"/>
      <c r="BR22" s="71"/>
      <c r="BS22" s="71"/>
      <c r="BT22" s="71"/>
      <c r="BU22" s="71"/>
      <c r="BV22" s="71"/>
      <c r="BW22" s="71"/>
      <c r="BX22" s="71"/>
      <c r="BY22" s="71"/>
      <c r="BZ22" s="72"/>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70"/>
      <c r="BM23" s="71"/>
      <c r="BN23" s="71"/>
      <c r="BO23" s="71"/>
      <c r="BP23" s="71"/>
      <c r="BQ23" s="71"/>
      <c r="BR23" s="71"/>
      <c r="BS23" s="71"/>
      <c r="BT23" s="71"/>
      <c r="BU23" s="71"/>
      <c r="BV23" s="71"/>
      <c r="BW23" s="71"/>
      <c r="BX23" s="71"/>
      <c r="BY23" s="71"/>
      <c r="BZ23" s="72"/>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70"/>
      <c r="BM24" s="71"/>
      <c r="BN24" s="71"/>
      <c r="BO24" s="71"/>
      <c r="BP24" s="71"/>
      <c r="BQ24" s="71"/>
      <c r="BR24" s="71"/>
      <c r="BS24" s="71"/>
      <c r="BT24" s="71"/>
      <c r="BU24" s="71"/>
      <c r="BV24" s="71"/>
      <c r="BW24" s="71"/>
      <c r="BX24" s="71"/>
      <c r="BY24" s="71"/>
      <c r="BZ24" s="72"/>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70"/>
      <c r="BM25" s="71"/>
      <c r="BN25" s="71"/>
      <c r="BO25" s="71"/>
      <c r="BP25" s="71"/>
      <c r="BQ25" s="71"/>
      <c r="BR25" s="71"/>
      <c r="BS25" s="71"/>
      <c r="BT25" s="71"/>
      <c r="BU25" s="71"/>
      <c r="BV25" s="71"/>
      <c r="BW25" s="71"/>
      <c r="BX25" s="71"/>
      <c r="BY25" s="71"/>
      <c r="BZ25" s="72"/>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70"/>
      <c r="BM26" s="71"/>
      <c r="BN26" s="71"/>
      <c r="BO26" s="71"/>
      <c r="BP26" s="71"/>
      <c r="BQ26" s="71"/>
      <c r="BR26" s="71"/>
      <c r="BS26" s="71"/>
      <c r="BT26" s="71"/>
      <c r="BU26" s="71"/>
      <c r="BV26" s="71"/>
      <c r="BW26" s="71"/>
      <c r="BX26" s="71"/>
      <c r="BY26" s="71"/>
      <c r="BZ26" s="72"/>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70"/>
      <c r="BM27" s="71"/>
      <c r="BN27" s="71"/>
      <c r="BO27" s="71"/>
      <c r="BP27" s="71"/>
      <c r="BQ27" s="71"/>
      <c r="BR27" s="71"/>
      <c r="BS27" s="71"/>
      <c r="BT27" s="71"/>
      <c r="BU27" s="71"/>
      <c r="BV27" s="71"/>
      <c r="BW27" s="71"/>
      <c r="BX27" s="71"/>
      <c r="BY27" s="71"/>
      <c r="BZ27" s="72"/>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70"/>
      <c r="BM28" s="71"/>
      <c r="BN28" s="71"/>
      <c r="BO28" s="71"/>
      <c r="BP28" s="71"/>
      <c r="BQ28" s="71"/>
      <c r="BR28" s="71"/>
      <c r="BS28" s="71"/>
      <c r="BT28" s="71"/>
      <c r="BU28" s="71"/>
      <c r="BV28" s="71"/>
      <c r="BW28" s="71"/>
      <c r="BX28" s="71"/>
      <c r="BY28" s="71"/>
      <c r="BZ28" s="72"/>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70"/>
      <c r="BM29" s="71"/>
      <c r="BN29" s="71"/>
      <c r="BO29" s="71"/>
      <c r="BP29" s="71"/>
      <c r="BQ29" s="71"/>
      <c r="BR29" s="71"/>
      <c r="BS29" s="71"/>
      <c r="BT29" s="71"/>
      <c r="BU29" s="71"/>
      <c r="BV29" s="71"/>
      <c r="BW29" s="71"/>
      <c r="BX29" s="71"/>
      <c r="BY29" s="71"/>
      <c r="BZ29" s="72"/>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70"/>
      <c r="BM30" s="71"/>
      <c r="BN30" s="71"/>
      <c r="BO30" s="71"/>
      <c r="BP30" s="71"/>
      <c r="BQ30" s="71"/>
      <c r="BR30" s="71"/>
      <c r="BS30" s="71"/>
      <c r="BT30" s="71"/>
      <c r="BU30" s="71"/>
      <c r="BV30" s="71"/>
      <c r="BW30" s="71"/>
      <c r="BX30" s="71"/>
      <c r="BY30" s="71"/>
      <c r="BZ30" s="72"/>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70"/>
      <c r="BM31" s="71"/>
      <c r="BN31" s="71"/>
      <c r="BO31" s="71"/>
      <c r="BP31" s="71"/>
      <c r="BQ31" s="71"/>
      <c r="BR31" s="71"/>
      <c r="BS31" s="71"/>
      <c r="BT31" s="71"/>
      <c r="BU31" s="71"/>
      <c r="BV31" s="71"/>
      <c r="BW31" s="71"/>
      <c r="BX31" s="71"/>
      <c r="BY31" s="71"/>
      <c r="BZ31" s="72"/>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70"/>
      <c r="BM32" s="71"/>
      <c r="BN32" s="71"/>
      <c r="BO32" s="71"/>
      <c r="BP32" s="71"/>
      <c r="BQ32" s="71"/>
      <c r="BR32" s="71"/>
      <c r="BS32" s="71"/>
      <c r="BT32" s="71"/>
      <c r="BU32" s="71"/>
      <c r="BV32" s="71"/>
      <c r="BW32" s="71"/>
      <c r="BX32" s="71"/>
      <c r="BY32" s="71"/>
      <c r="BZ32" s="72"/>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70"/>
      <c r="BM33" s="71"/>
      <c r="BN33" s="71"/>
      <c r="BO33" s="71"/>
      <c r="BP33" s="71"/>
      <c r="BQ33" s="71"/>
      <c r="BR33" s="71"/>
      <c r="BS33" s="71"/>
      <c r="BT33" s="71"/>
      <c r="BU33" s="71"/>
      <c r="BV33" s="71"/>
      <c r="BW33" s="71"/>
      <c r="BX33" s="71"/>
      <c r="BY33" s="71"/>
      <c r="BZ33" s="72"/>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70"/>
      <c r="BM34" s="71"/>
      <c r="BN34" s="71"/>
      <c r="BO34" s="71"/>
      <c r="BP34" s="71"/>
      <c r="BQ34" s="71"/>
      <c r="BR34" s="71"/>
      <c r="BS34" s="71"/>
      <c r="BT34" s="71"/>
      <c r="BU34" s="71"/>
      <c r="BV34" s="71"/>
      <c r="BW34" s="71"/>
      <c r="BX34" s="71"/>
      <c r="BY34" s="71"/>
      <c r="BZ34" s="72"/>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70"/>
      <c r="BM35" s="71"/>
      <c r="BN35" s="71"/>
      <c r="BO35" s="71"/>
      <c r="BP35" s="71"/>
      <c r="BQ35" s="71"/>
      <c r="BR35" s="71"/>
      <c r="BS35" s="71"/>
      <c r="BT35" s="71"/>
      <c r="BU35" s="71"/>
      <c r="BV35" s="71"/>
      <c r="BW35" s="71"/>
      <c r="BX35" s="71"/>
      <c r="BY35" s="71"/>
      <c r="BZ35" s="72"/>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70"/>
      <c r="BM36" s="71"/>
      <c r="BN36" s="71"/>
      <c r="BO36" s="71"/>
      <c r="BP36" s="71"/>
      <c r="BQ36" s="71"/>
      <c r="BR36" s="71"/>
      <c r="BS36" s="71"/>
      <c r="BT36" s="71"/>
      <c r="BU36" s="71"/>
      <c r="BV36" s="71"/>
      <c r="BW36" s="71"/>
      <c r="BX36" s="71"/>
      <c r="BY36" s="71"/>
      <c r="BZ36" s="72"/>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70"/>
      <c r="BM37" s="71"/>
      <c r="BN37" s="71"/>
      <c r="BO37" s="71"/>
      <c r="BP37" s="71"/>
      <c r="BQ37" s="71"/>
      <c r="BR37" s="71"/>
      <c r="BS37" s="71"/>
      <c r="BT37" s="71"/>
      <c r="BU37" s="71"/>
      <c r="BV37" s="71"/>
      <c r="BW37" s="71"/>
      <c r="BX37" s="71"/>
      <c r="BY37" s="71"/>
      <c r="BZ37" s="72"/>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70"/>
      <c r="BM38" s="71"/>
      <c r="BN38" s="71"/>
      <c r="BO38" s="71"/>
      <c r="BP38" s="71"/>
      <c r="BQ38" s="71"/>
      <c r="BR38" s="71"/>
      <c r="BS38" s="71"/>
      <c r="BT38" s="71"/>
      <c r="BU38" s="71"/>
      <c r="BV38" s="71"/>
      <c r="BW38" s="71"/>
      <c r="BX38" s="71"/>
      <c r="BY38" s="71"/>
      <c r="BZ38" s="72"/>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70"/>
      <c r="BM39" s="71"/>
      <c r="BN39" s="71"/>
      <c r="BO39" s="71"/>
      <c r="BP39" s="71"/>
      <c r="BQ39" s="71"/>
      <c r="BR39" s="71"/>
      <c r="BS39" s="71"/>
      <c r="BT39" s="71"/>
      <c r="BU39" s="71"/>
      <c r="BV39" s="71"/>
      <c r="BW39" s="71"/>
      <c r="BX39" s="71"/>
      <c r="BY39" s="71"/>
      <c r="BZ39" s="72"/>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70"/>
      <c r="BM40" s="71"/>
      <c r="BN40" s="71"/>
      <c r="BO40" s="71"/>
      <c r="BP40" s="71"/>
      <c r="BQ40" s="71"/>
      <c r="BR40" s="71"/>
      <c r="BS40" s="71"/>
      <c r="BT40" s="71"/>
      <c r="BU40" s="71"/>
      <c r="BV40" s="71"/>
      <c r="BW40" s="71"/>
      <c r="BX40" s="71"/>
      <c r="BY40" s="71"/>
      <c r="BZ40" s="72"/>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70"/>
      <c r="BM41" s="71"/>
      <c r="BN41" s="71"/>
      <c r="BO41" s="71"/>
      <c r="BP41" s="71"/>
      <c r="BQ41" s="71"/>
      <c r="BR41" s="71"/>
      <c r="BS41" s="71"/>
      <c r="BT41" s="71"/>
      <c r="BU41" s="71"/>
      <c r="BV41" s="71"/>
      <c r="BW41" s="71"/>
      <c r="BX41" s="71"/>
      <c r="BY41" s="71"/>
      <c r="BZ41" s="72"/>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70"/>
      <c r="BM42" s="71"/>
      <c r="BN42" s="71"/>
      <c r="BO42" s="71"/>
      <c r="BP42" s="71"/>
      <c r="BQ42" s="71"/>
      <c r="BR42" s="71"/>
      <c r="BS42" s="71"/>
      <c r="BT42" s="71"/>
      <c r="BU42" s="71"/>
      <c r="BV42" s="71"/>
      <c r="BW42" s="71"/>
      <c r="BX42" s="71"/>
      <c r="BY42" s="71"/>
      <c r="BZ42" s="72"/>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70"/>
      <c r="BM43" s="71"/>
      <c r="BN43" s="71"/>
      <c r="BO43" s="71"/>
      <c r="BP43" s="71"/>
      <c r="BQ43" s="71"/>
      <c r="BR43" s="71"/>
      <c r="BS43" s="71"/>
      <c r="BT43" s="71"/>
      <c r="BU43" s="71"/>
      <c r="BV43" s="71"/>
      <c r="BW43" s="71"/>
      <c r="BX43" s="71"/>
      <c r="BY43" s="71"/>
      <c r="BZ43" s="72"/>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73"/>
      <c r="BM44" s="74"/>
      <c r="BN44" s="74"/>
      <c r="BO44" s="74"/>
      <c r="BP44" s="74"/>
      <c r="BQ44" s="74"/>
      <c r="BR44" s="74"/>
      <c r="BS44" s="74"/>
      <c r="BT44" s="74"/>
      <c r="BU44" s="74"/>
      <c r="BV44" s="74"/>
      <c r="BW44" s="74"/>
      <c r="BX44" s="74"/>
      <c r="BY44" s="74"/>
      <c r="BZ44" s="75"/>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6" t="s">
        <v>113</v>
      </c>
      <c r="BM47" s="77"/>
      <c r="BN47" s="77"/>
      <c r="BO47" s="77"/>
      <c r="BP47" s="77"/>
      <c r="BQ47" s="77"/>
      <c r="BR47" s="77"/>
      <c r="BS47" s="77"/>
      <c r="BT47" s="77"/>
      <c r="BU47" s="77"/>
      <c r="BV47" s="77"/>
      <c r="BW47" s="77"/>
      <c r="BX47" s="77"/>
      <c r="BY47" s="77"/>
      <c r="BZ47" s="78"/>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6"/>
      <c r="BM48" s="77"/>
      <c r="BN48" s="77"/>
      <c r="BO48" s="77"/>
      <c r="BP48" s="77"/>
      <c r="BQ48" s="77"/>
      <c r="BR48" s="77"/>
      <c r="BS48" s="77"/>
      <c r="BT48" s="77"/>
      <c r="BU48" s="77"/>
      <c r="BV48" s="77"/>
      <c r="BW48" s="77"/>
      <c r="BX48" s="77"/>
      <c r="BY48" s="77"/>
      <c r="BZ48" s="78"/>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6"/>
      <c r="BM49" s="77"/>
      <c r="BN49" s="77"/>
      <c r="BO49" s="77"/>
      <c r="BP49" s="77"/>
      <c r="BQ49" s="77"/>
      <c r="BR49" s="77"/>
      <c r="BS49" s="77"/>
      <c r="BT49" s="77"/>
      <c r="BU49" s="77"/>
      <c r="BV49" s="77"/>
      <c r="BW49" s="77"/>
      <c r="BX49" s="77"/>
      <c r="BY49" s="77"/>
      <c r="BZ49" s="78"/>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6"/>
      <c r="BM50" s="77"/>
      <c r="BN50" s="77"/>
      <c r="BO50" s="77"/>
      <c r="BP50" s="77"/>
      <c r="BQ50" s="77"/>
      <c r="BR50" s="77"/>
      <c r="BS50" s="77"/>
      <c r="BT50" s="77"/>
      <c r="BU50" s="77"/>
      <c r="BV50" s="77"/>
      <c r="BW50" s="77"/>
      <c r="BX50" s="77"/>
      <c r="BY50" s="77"/>
      <c r="BZ50" s="78"/>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6"/>
      <c r="BM51" s="77"/>
      <c r="BN51" s="77"/>
      <c r="BO51" s="77"/>
      <c r="BP51" s="77"/>
      <c r="BQ51" s="77"/>
      <c r="BR51" s="77"/>
      <c r="BS51" s="77"/>
      <c r="BT51" s="77"/>
      <c r="BU51" s="77"/>
      <c r="BV51" s="77"/>
      <c r="BW51" s="77"/>
      <c r="BX51" s="77"/>
      <c r="BY51" s="77"/>
      <c r="BZ51" s="78"/>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6"/>
      <c r="BM52" s="77"/>
      <c r="BN52" s="77"/>
      <c r="BO52" s="77"/>
      <c r="BP52" s="77"/>
      <c r="BQ52" s="77"/>
      <c r="BR52" s="77"/>
      <c r="BS52" s="77"/>
      <c r="BT52" s="77"/>
      <c r="BU52" s="77"/>
      <c r="BV52" s="77"/>
      <c r="BW52" s="77"/>
      <c r="BX52" s="77"/>
      <c r="BY52" s="77"/>
      <c r="BZ52" s="78"/>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6"/>
      <c r="BM53" s="77"/>
      <c r="BN53" s="77"/>
      <c r="BO53" s="77"/>
      <c r="BP53" s="77"/>
      <c r="BQ53" s="77"/>
      <c r="BR53" s="77"/>
      <c r="BS53" s="77"/>
      <c r="BT53" s="77"/>
      <c r="BU53" s="77"/>
      <c r="BV53" s="77"/>
      <c r="BW53" s="77"/>
      <c r="BX53" s="77"/>
      <c r="BY53" s="77"/>
      <c r="BZ53" s="78"/>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6"/>
      <c r="BM54" s="77"/>
      <c r="BN54" s="77"/>
      <c r="BO54" s="77"/>
      <c r="BP54" s="77"/>
      <c r="BQ54" s="77"/>
      <c r="BR54" s="77"/>
      <c r="BS54" s="77"/>
      <c r="BT54" s="77"/>
      <c r="BU54" s="77"/>
      <c r="BV54" s="77"/>
      <c r="BW54" s="77"/>
      <c r="BX54" s="77"/>
      <c r="BY54" s="77"/>
      <c r="BZ54" s="78"/>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6"/>
      <c r="BM55" s="77"/>
      <c r="BN55" s="77"/>
      <c r="BO55" s="77"/>
      <c r="BP55" s="77"/>
      <c r="BQ55" s="77"/>
      <c r="BR55" s="77"/>
      <c r="BS55" s="77"/>
      <c r="BT55" s="77"/>
      <c r="BU55" s="77"/>
      <c r="BV55" s="77"/>
      <c r="BW55" s="77"/>
      <c r="BX55" s="77"/>
      <c r="BY55" s="77"/>
      <c r="BZ55" s="78"/>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6"/>
      <c r="BM56" s="77"/>
      <c r="BN56" s="77"/>
      <c r="BO56" s="77"/>
      <c r="BP56" s="77"/>
      <c r="BQ56" s="77"/>
      <c r="BR56" s="77"/>
      <c r="BS56" s="77"/>
      <c r="BT56" s="77"/>
      <c r="BU56" s="77"/>
      <c r="BV56" s="77"/>
      <c r="BW56" s="77"/>
      <c r="BX56" s="77"/>
      <c r="BY56" s="77"/>
      <c r="BZ56" s="78"/>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6"/>
      <c r="BM57" s="77"/>
      <c r="BN57" s="77"/>
      <c r="BO57" s="77"/>
      <c r="BP57" s="77"/>
      <c r="BQ57" s="77"/>
      <c r="BR57" s="77"/>
      <c r="BS57" s="77"/>
      <c r="BT57" s="77"/>
      <c r="BU57" s="77"/>
      <c r="BV57" s="77"/>
      <c r="BW57" s="77"/>
      <c r="BX57" s="77"/>
      <c r="BY57" s="77"/>
      <c r="BZ57" s="78"/>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6"/>
      <c r="BM58" s="77"/>
      <c r="BN58" s="77"/>
      <c r="BO58" s="77"/>
      <c r="BP58" s="77"/>
      <c r="BQ58" s="77"/>
      <c r="BR58" s="77"/>
      <c r="BS58" s="77"/>
      <c r="BT58" s="77"/>
      <c r="BU58" s="77"/>
      <c r="BV58" s="77"/>
      <c r="BW58" s="77"/>
      <c r="BX58" s="77"/>
      <c r="BY58" s="77"/>
      <c r="BZ58" s="78"/>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6"/>
      <c r="BM59" s="77"/>
      <c r="BN59" s="77"/>
      <c r="BO59" s="77"/>
      <c r="BP59" s="77"/>
      <c r="BQ59" s="77"/>
      <c r="BR59" s="77"/>
      <c r="BS59" s="77"/>
      <c r="BT59" s="77"/>
      <c r="BU59" s="77"/>
      <c r="BV59" s="77"/>
      <c r="BW59" s="77"/>
      <c r="BX59" s="77"/>
      <c r="BY59" s="77"/>
      <c r="BZ59" s="78"/>
    </row>
    <row r="60" spans="1:78" ht="13.5" customHeight="1" x14ac:dyDescent="0.15">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6"/>
      <c r="BM60" s="77"/>
      <c r="BN60" s="77"/>
      <c r="BO60" s="77"/>
      <c r="BP60" s="77"/>
      <c r="BQ60" s="77"/>
      <c r="BR60" s="77"/>
      <c r="BS60" s="77"/>
      <c r="BT60" s="77"/>
      <c r="BU60" s="77"/>
      <c r="BV60" s="77"/>
      <c r="BW60" s="77"/>
      <c r="BX60" s="77"/>
      <c r="BY60" s="77"/>
      <c r="BZ60" s="78"/>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6"/>
      <c r="BM61" s="77"/>
      <c r="BN61" s="77"/>
      <c r="BO61" s="77"/>
      <c r="BP61" s="77"/>
      <c r="BQ61" s="77"/>
      <c r="BR61" s="77"/>
      <c r="BS61" s="77"/>
      <c r="BT61" s="77"/>
      <c r="BU61" s="77"/>
      <c r="BV61" s="77"/>
      <c r="BW61" s="77"/>
      <c r="BX61" s="77"/>
      <c r="BY61" s="77"/>
      <c r="BZ61" s="78"/>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6"/>
      <c r="BM62" s="77"/>
      <c r="BN62" s="77"/>
      <c r="BO62" s="77"/>
      <c r="BP62" s="77"/>
      <c r="BQ62" s="77"/>
      <c r="BR62" s="77"/>
      <c r="BS62" s="77"/>
      <c r="BT62" s="77"/>
      <c r="BU62" s="77"/>
      <c r="BV62" s="77"/>
      <c r="BW62" s="77"/>
      <c r="BX62" s="77"/>
      <c r="BY62" s="77"/>
      <c r="BZ62" s="78"/>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9"/>
      <c r="BM63" s="80"/>
      <c r="BN63" s="80"/>
      <c r="BO63" s="80"/>
      <c r="BP63" s="80"/>
      <c r="BQ63" s="80"/>
      <c r="BR63" s="80"/>
      <c r="BS63" s="80"/>
      <c r="BT63" s="80"/>
      <c r="BU63" s="80"/>
      <c r="BV63" s="80"/>
      <c r="BW63" s="80"/>
      <c r="BX63" s="80"/>
      <c r="BY63" s="80"/>
      <c r="BZ63" s="8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6" t="s">
        <v>114</v>
      </c>
      <c r="BM66" s="77"/>
      <c r="BN66" s="77"/>
      <c r="BO66" s="77"/>
      <c r="BP66" s="77"/>
      <c r="BQ66" s="77"/>
      <c r="BR66" s="77"/>
      <c r="BS66" s="77"/>
      <c r="BT66" s="77"/>
      <c r="BU66" s="77"/>
      <c r="BV66" s="77"/>
      <c r="BW66" s="77"/>
      <c r="BX66" s="77"/>
      <c r="BY66" s="77"/>
      <c r="BZ66" s="78"/>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6"/>
      <c r="BM67" s="77"/>
      <c r="BN67" s="77"/>
      <c r="BO67" s="77"/>
      <c r="BP67" s="77"/>
      <c r="BQ67" s="77"/>
      <c r="BR67" s="77"/>
      <c r="BS67" s="77"/>
      <c r="BT67" s="77"/>
      <c r="BU67" s="77"/>
      <c r="BV67" s="77"/>
      <c r="BW67" s="77"/>
      <c r="BX67" s="77"/>
      <c r="BY67" s="77"/>
      <c r="BZ67" s="78"/>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6"/>
      <c r="BM68" s="77"/>
      <c r="BN68" s="77"/>
      <c r="BO68" s="77"/>
      <c r="BP68" s="77"/>
      <c r="BQ68" s="77"/>
      <c r="BR68" s="77"/>
      <c r="BS68" s="77"/>
      <c r="BT68" s="77"/>
      <c r="BU68" s="77"/>
      <c r="BV68" s="77"/>
      <c r="BW68" s="77"/>
      <c r="BX68" s="77"/>
      <c r="BY68" s="77"/>
      <c r="BZ68" s="78"/>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6"/>
      <c r="BM69" s="77"/>
      <c r="BN69" s="77"/>
      <c r="BO69" s="77"/>
      <c r="BP69" s="77"/>
      <c r="BQ69" s="77"/>
      <c r="BR69" s="77"/>
      <c r="BS69" s="77"/>
      <c r="BT69" s="77"/>
      <c r="BU69" s="77"/>
      <c r="BV69" s="77"/>
      <c r="BW69" s="77"/>
      <c r="BX69" s="77"/>
      <c r="BY69" s="77"/>
      <c r="BZ69" s="78"/>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6"/>
      <c r="BM70" s="77"/>
      <c r="BN70" s="77"/>
      <c r="BO70" s="77"/>
      <c r="BP70" s="77"/>
      <c r="BQ70" s="77"/>
      <c r="BR70" s="77"/>
      <c r="BS70" s="77"/>
      <c r="BT70" s="77"/>
      <c r="BU70" s="77"/>
      <c r="BV70" s="77"/>
      <c r="BW70" s="77"/>
      <c r="BX70" s="77"/>
      <c r="BY70" s="77"/>
      <c r="BZ70" s="78"/>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6"/>
      <c r="BM71" s="77"/>
      <c r="BN71" s="77"/>
      <c r="BO71" s="77"/>
      <c r="BP71" s="77"/>
      <c r="BQ71" s="77"/>
      <c r="BR71" s="77"/>
      <c r="BS71" s="77"/>
      <c r="BT71" s="77"/>
      <c r="BU71" s="77"/>
      <c r="BV71" s="77"/>
      <c r="BW71" s="77"/>
      <c r="BX71" s="77"/>
      <c r="BY71" s="77"/>
      <c r="BZ71" s="78"/>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6"/>
      <c r="BM72" s="77"/>
      <c r="BN72" s="77"/>
      <c r="BO72" s="77"/>
      <c r="BP72" s="77"/>
      <c r="BQ72" s="77"/>
      <c r="BR72" s="77"/>
      <c r="BS72" s="77"/>
      <c r="BT72" s="77"/>
      <c r="BU72" s="77"/>
      <c r="BV72" s="77"/>
      <c r="BW72" s="77"/>
      <c r="BX72" s="77"/>
      <c r="BY72" s="77"/>
      <c r="BZ72" s="78"/>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6"/>
      <c r="BM73" s="77"/>
      <c r="BN73" s="77"/>
      <c r="BO73" s="77"/>
      <c r="BP73" s="77"/>
      <c r="BQ73" s="77"/>
      <c r="BR73" s="77"/>
      <c r="BS73" s="77"/>
      <c r="BT73" s="77"/>
      <c r="BU73" s="77"/>
      <c r="BV73" s="77"/>
      <c r="BW73" s="77"/>
      <c r="BX73" s="77"/>
      <c r="BY73" s="77"/>
      <c r="BZ73" s="78"/>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6"/>
      <c r="BM74" s="77"/>
      <c r="BN74" s="77"/>
      <c r="BO74" s="77"/>
      <c r="BP74" s="77"/>
      <c r="BQ74" s="77"/>
      <c r="BR74" s="77"/>
      <c r="BS74" s="77"/>
      <c r="BT74" s="77"/>
      <c r="BU74" s="77"/>
      <c r="BV74" s="77"/>
      <c r="BW74" s="77"/>
      <c r="BX74" s="77"/>
      <c r="BY74" s="77"/>
      <c r="BZ74" s="78"/>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6"/>
      <c r="BM75" s="77"/>
      <c r="BN75" s="77"/>
      <c r="BO75" s="77"/>
      <c r="BP75" s="77"/>
      <c r="BQ75" s="77"/>
      <c r="BR75" s="77"/>
      <c r="BS75" s="77"/>
      <c r="BT75" s="77"/>
      <c r="BU75" s="77"/>
      <c r="BV75" s="77"/>
      <c r="BW75" s="77"/>
      <c r="BX75" s="77"/>
      <c r="BY75" s="77"/>
      <c r="BZ75" s="78"/>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6"/>
      <c r="BM76" s="77"/>
      <c r="BN76" s="77"/>
      <c r="BO76" s="77"/>
      <c r="BP76" s="77"/>
      <c r="BQ76" s="77"/>
      <c r="BR76" s="77"/>
      <c r="BS76" s="77"/>
      <c r="BT76" s="77"/>
      <c r="BU76" s="77"/>
      <c r="BV76" s="77"/>
      <c r="BW76" s="77"/>
      <c r="BX76" s="77"/>
      <c r="BY76" s="77"/>
      <c r="BZ76" s="78"/>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6"/>
      <c r="BM77" s="77"/>
      <c r="BN77" s="77"/>
      <c r="BO77" s="77"/>
      <c r="BP77" s="77"/>
      <c r="BQ77" s="77"/>
      <c r="BR77" s="77"/>
      <c r="BS77" s="77"/>
      <c r="BT77" s="77"/>
      <c r="BU77" s="77"/>
      <c r="BV77" s="77"/>
      <c r="BW77" s="77"/>
      <c r="BX77" s="77"/>
      <c r="BY77" s="77"/>
      <c r="BZ77" s="78"/>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6"/>
      <c r="BM78" s="77"/>
      <c r="BN78" s="77"/>
      <c r="BO78" s="77"/>
      <c r="BP78" s="77"/>
      <c r="BQ78" s="77"/>
      <c r="BR78" s="77"/>
      <c r="BS78" s="77"/>
      <c r="BT78" s="77"/>
      <c r="BU78" s="77"/>
      <c r="BV78" s="77"/>
      <c r="BW78" s="77"/>
      <c r="BX78" s="77"/>
      <c r="BY78" s="77"/>
      <c r="BZ78" s="78"/>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6"/>
      <c r="BM79" s="77"/>
      <c r="BN79" s="77"/>
      <c r="BO79" s="77"/>
      <c r="BP79" s="77"/>
      <c r="BQ79" s="77"/>
      <c r="BR79" s="77"/>
      <c r="BS79" s="77"/>
      <c r="BT79" s="77"/>
      <c r="BU79" s="77"/>
      <c r="BV79" s="77"/>
      <c r="BW79" s="77"/>
      <c r="BX79" s="77"/>
      <c r="BY79" s="77"/>
      <c r="BZ79" s="78"/>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6"/>
      <c r="BM80" s="77"/>
      <c r="BN80" s="77"/>
      <c r="BO80" s="77"/>
      <c r="BP80" s="77"/>
      <c r="BQ80" s="77"/>
      <c r="BR80" s="77"/>
      <c r="BS80" s="77"/>
      <c r="BT80" s="77"/>
      <c r="BU80" s="77"/>
      <c r="BV80" s="77"/>
      <c r="BW80" s="77"/>
      <c r="BX80" s="77"/>
      <c r="BY80" s="77"/>
      <c r="BZ80" s="78"/>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6"/>
      <c r="BM81" s="77"/>
      <c r="BN81" s="77"/>
      <c r="BO81" s="77"/>
      <c r="BP81" s="77"/>
      <c r="BQ81" s="77"/>
      <c r="BR81" s="77"/>
      <c r="BS81" s="77"/>
      <c r="BT81" s="77"/>
      <c r="BU81" s="77"/>
      <c r="BV81" s="77"/>
      <c r="BW81" s="77"/>
      <c r="BX81" s="77"/>
      <c r="BY81" s="77"/>
      <c r="BZ81" s="78"/>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9"/>
      <c r="BM82" s="80"/>
      <c r="BN82" s="80"/>
      <c r="BO82" s="80"/>
      <c r="BP82" s="80"/>
      <c r="BQ82" s="80"/>
      <c r="BR82" s="80"/>
      <c r="BS82" s="80"/>
      <c r="BT82" s="80"/>
      <c r="BU82" s="80"/>
      <c r="BV82" s="80"/>
      <c r="BW82" s="80"/>
      <c r="BX82" s="80"/>
      <c r="BY82" s="80"/>
      <c r="BZ82" s="81"/>
    </row>
    <row r="83" spans="1:78" x14ac:dyDescent="0.15">
      <c r="C83" s="82" t="s">
        <v>30</v>
      </c>
      <c r="D83" s="82"/>
      <c r="E83" s="82"/>
      <c r="F83" s="82"/>
      <c r="G83" s="82"/>
      <c r="H83" s="82"/>
      <c r="I83" s="82"/>
      <c r="J83" s="82"/>
      <c r="K83" s="82"/>
      <c r="L83" s="82"/>
      <c r="M83" s="82"/>
      <c r="N83" s="82"/>
      <c r="O83" s="82"/>
      <c r="P83" s="82"/>
      <c r="Q83" s="82"/>
      <c r="R83" s="82"/>
      <c r="S83" s="82"/>
      <c r="T83" s="82"/>
      <c r="U83" s="82"/>
      <c r="V83" s="82"/>
      <c r="W83" s="82"/>
      <c r="X83" s="82"/>
      <c r="Y83" s="82"/>
      <c r="Z83" s="82"/>
      <c r="AA83" s="82"/>
      <c r="AB83" s="82"/>
      <c r="AC83" s="82"/>
      <c r="AD83" s="82"/>
      <c r="AE83" s="82"/>
      <c r="AF83" s="82"/>
      <c r="AG83" s="82"/>
      <c r="AH83" s="82"/>
      <c r="AI83" s="82"/>
      <c r="AJ83" s="82"/>
      <c r="AK83" s="82"/>
      <c r="AL83" s="82"/>
      <c r="AM83" s="82"/>
      <c r="AN83" s="82"/>
      <c r="AO83" s="82"/>
      <c r="AP83" s="82"/>
      <c r="AQ83" s="82"/>
      <c r="AR83" s="82"/>
      <c r="AS83" s="82"/>
      <c r="AT83" s="82"/>
      <c r="AU83" s="82"/>
      <c r="AV83" s="82"/>
      <c r="AW83" s="82"/>
      <c r="AX83" s="82"/>
      <c r="AY83" s="82"/>
      <c r="AZ83" s="82"/>
      <c r="BA83" s="82"/>
      <c r="BB83" s="82"/>
      <c r="BC83" s="82"/>
      <c r="BD83" s="82"/>
      <c r="BE83" s="82"/>
      <c r="BF83" s="82"/>
      <c r="BG83" s="82"/>
      <c r="BH83" s="82"/>
      <c r="BI83" s="82"/>
      <c r="BJ83" s="82"/>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KQngVFTbLFnjmSys1GoFVCKJzG1Ev/6g/792C2asHFQg5ofmiSjfxwoUbjMj5lOOpAHxFpzZQOoahPGxa0hQzQ==" saltValue="BegP1uxZO03EUFc8dK9HPg=="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84" t="s">
        <v>52</v>
      </c>
      <c r="I3" s="85"/>
      <c r="J3" s="85"/>
      <c r="K3" s="85"/>
      <c r="L3" s="85"/>
      <c r="M3" s="85"/>
      <c r="N3" s="85"/>
      <c r="O3" s="85"/>
      <c r="P3" s="85"/>
      <c r="Q3" s="85"/>
      <c r="R3" s="85"/>
      <c r="S3" s="85"/>
      <c r="T3" s="85"/>
      <c r="U3" s="85"/>
      <c r="V3" s="85"/>
      <c r="W3" s="85"/>
      <c r="X3" s="86"/>
      <c r="Y3" s="90" t="s">
        <v>53</v>
      </c>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c r="CV3" s="83"/>
      <c r="CW3" s="83"/>
      <c r="CX3" s="83"/>
      <c r="CY3" s="83"/>
      <c r="CZ3" s="83"/>
      <c r="DA3" s="83"/>
      <c r="DB3" s="83"/>
      <c r="DC3" s="83"/>
      <c r="DD3" s="83"/>
      <c r="DE3" s="83"/>
      <c r="DF3" s="83"/>
      <c r="DG3" s="83"/>
      <c r="DH3" s="83"/>
      <c r="DI3" s="83" t="s">
        <v>28</v>
      </c>
      <c r="DJ3" s="83"/>
      <c r="DK3" s="83"/>
      <c r="DL3" s="83"/>
      <c r="DM3" s="83"/>
      <c r="DN3" s="83"/>
      <c r="DO3" s="83"/>
      <c r="DP3" s="83"/>
      <c r="DQ3" s="83"/>
      <c r="DR3" s="83"/>
      <c r="DS3" s="83"/>
      <c r="DT3" s="83"/>
      <c r="DU3" s="83"/>
      <c r="DV3" s="83"/>
      <c r="DW3" s="83"/>
      <c r="DX3" s="83"/>
      <c r="DY3" s="83"/>
      <c r="DZ3" s="83"/>
      <c r="EA3" s="83"/>
      <c r="EB3" s="83"/>
      <c r="EC3" s="83"/>
      <c r="ED3" s="83"/>
      <c r="EE3" s="83"/>
      <c r="EF3" s="83"/>
      <c r="EG3" s="83"/>
      <c r="EH3" s="83"/>
      <c r="EI3" s="83"/>
      <c r="EJ3" s="83"/>
      <c r="EK3" s="83"/>
      <c r="EL3" s="83"/>
      <c r="EM3" s="83"/>
      <c r="EN3" s="83"/>
      <c r="EO3" s="83"/>
    </row>
    <row r="4" spans="1:148" x14ac:dyDescent="0.15">
      <c r="A4" s="14" t="s">
        <v>54</v>
      </c>
      <c r="B4" s="16"/>
      <c r="C4" s="16"/>
      <c r="D4" s="16"/>
      <c r="E4" s="16"/>
      <c r="F4" s="16"/>
      <c r="G4" s="16"/>
      <c r="H4" s="87"/>
      <c r="I4" s="88"/>
      <c r="J4" s="88"/>
      <c r="K4" s="88"/>
      <c r="L4" s="88"/>
      <c r="M4" s="88"/>
      <c r="N4" s="88"/>
      <c r="O4" s="88"/>
      <c r="P4" s="88"/>
      <c r="Q4" s="88"/>
      <c r="R4" s="88"/>
      <c r="S4" s="88"/>
      <c r="T4" s="88"/>
      <c r="U4" s="88"/>
      <c r="V4" s="88"/>
      <c r="W4" s="88"/>
      <c r="X4" s="89"/>
      <c r="Y4" s="83" t="s">
        <v>55</v>
      </c>
      <c r="Z4" s="83"/>
      <c r="AA4" s="83"/>
      <c r="AB4" s="83"/>
      <c r="AC4" s="83"/>
      <c r="AD4" s="83"/>
      <c r="AE4" s="83"/>
      <c r="AF4" s="83"/>
      <c r="AG4" s="83"/>
      <c r="AH4" s="83"/>
      <c r="AI4" s="83"/>
      <c r="AJ4" s="83" t="s">
        <v>56</v>
      </c>
      <c r="AK4" s="83"/>
      <c r="AL4" s="83"/>
      <c r="AM4" s="83"/>
      <c r="AN4" s="83"/>
      <c r="AO4" s="83"/>
      <c r="AP4" s="83"/>
      <c r="AQ4" s="83"/>
      <c r="AR4" s="83"/>
      <c r="AS4" s="83"/>
      <c r="AT4" s="83"/>
      <c r="AU4" s="83" t="s">
        <v>57</v>
      </c>
      <c r="AV4" s="83"/>
      <c r="AW4" s="83"/>
      <c r="AX4" s="83"/>
      <c r="AY4" s="83"/>
      <c r="AZ4" s="83"/>
      <c r="BA4" s="83"/>
      <c r="BB4" s="83"/>
      <c r="BC4" s="83"/>
      <c r="BD4" s="83"/>
      <c r="BE4" s="83"/>
      <c r="BF4" s="83" t="s">
        <v>58</v>
      </c>
      <c r="BG4" s="83"/>
      <c r="BH4" s="83"/>
      <c r="BI4" s="83"/>
      <c r="BJ4" s="83"/>
      <c r="BK4" s="83"/>
      <c r="BL4" s="83"/>
      <c r="BM4" s="83"/>
      <c r="BN4" s="83"/>
      <c r="BO4" s="83"/>
      <c r="BP4" s="83"/>
      <c r="BQ4" s="83" t="s">
        <v>59</v>
      </c>
      <c r="BR4" s="83"/>
      <c r="BS4" s="83"/>
      <c r="BT4" s="83"/>
      <c r="BU4" s="83"/>
      <c r="BV4" s="83"/>
      <c r="BW4" s="83"/>
      <c r="BX4" s="83"/>
      <c r="BY4" s="83"/>
      <c r="BZ4" s="83"/>
      <c r="CA4" s="83"/>
      <c r="CB4" s="83" t="s">
        <v>60</v>
      </c>
      <c r="CC4" s="83"/>
      <c r="CD4" s="83"/>
      <c r="CE4" s="83"/>
      <c r="CF4" s="83"/>
      <c r="CG4" s="83"/>
      <c r="CH4" s="83"/>
      <c r="CI4" s="83"/>
      <c r="CJ4" s="83"/>
      <c r="CK4" s="83"/>
      <c r="CL4" s="83"/>
      <c r="CM4" s="83" t="s">
        <v>61</v>
      </c>
      <c r="CN4" s="83"/>
      <c r="CO4" s="83"/>
      <c r="CP4" s="83"/>
      <c r="CQ4" s="83"/>
      <c r="CR4" s="83"/>
      <c r="CS4" s="83"/>
      <c r="CT4" s="83"/>
      <c r="CU4" s="83"/>
      <c r="CV4" s="83"/>
      <c r="CW4" s="83"/>
      <c r="CX4" s="83" t="s">
        <v>62</v>
      </c>
      <c r="CY4" s="83"/>
      <c r="CZ4" s="83"/>
      <c r="DA4" s="83"/>
      <c r="DB4" s="83"/>
      <c r="DC4" s="83"/>
      <c r="DD4" s="83"/>
      <c r="DE4" s="83"/>
      <c r="DF4" s="83"/>
      <c r="DG4" s="83"/>
      <c r="DH4" s="83"/>
      <c r="DI4" s="83" t="s">
        <v>63</v>
      </c>
      <c r="DJ4" s="83"/>
      <c r="DK4" s="83"/>
      <c r="DL4" s="83"/>
      <c r="DM4" s="83"/>
      <c r="DN4" s="83"/>
      <c r="DO4" s="83"/>
      <c r="DP4" s="83"/>
      <c r="DQ4" s="83"/>
      <c r="DR4" s="83"/>
      <c r="DS4" s="83"/>
      <c r="DT4" s="83" t="s">
        <v>64</v>
      </c>
      <c r="DU4" s="83"/>
      <c r="DV4" s="83"/>
      <c r="DW4" s="83"/>
      <c r="DX4" s="83"/>
      <c r="DY4" s="83"/>
      <c r="DZ4" s="83"/>
      <c r="EA4" s="83"/>
      <c r="EB4" s="83"/>
      <c r="EC4" s="83"/>
      <c r="ED4" s="83"/>
      <c r="EE4" s="83" t="s">
        <v>65</v>
      </c>
      <c r="EF4" s="83"/>
      <c r="EG4" s="83"/>
      <c r="EH4" s="83"/>
      <c r="EI4" s="83"/>
      <c r="EJ4" s="83"/>
      <c r="EK4" s="83"/>
      <c r="EL4" s="83"/>
      <c r="EM4" s="83"/>
      <c r="EN4" s="83"/>
      <c r="EO4" s="83"/>
    </row>
    <row r="5" spans="1:148" x14ac:dyDescent="0.15">
      <c r="A5" s="14" t="s">
        <v>66</v>
      </c>
      <c r="B5" s="17"/>
      <c r="C5" s="17"/>
      <c r="D5" s="17"/>
      <c r="E5" s="17"/>
      <c r="F5" s="17"/>
      <c r="G5" s="17"/>
      <c r="H5" s="18" t="s">
        <v>67</v>
      </c>
      <c r="I5" s="18" t="s">
        <v>68</v>
      </c>
      <c r="J5" s="18" t="s">
        <v>69</v>
      </c>
      <c r="K5" s="18" t="s">
        <v>70</v>
      </c>
      <c r="L5" s="18" t="s">
        <v>71</v>
      </c>
      <c r="M5" s="18" t="s">
        <v>5</v>
      </c>
      <c r="N5" s="18" t="s">
        <v>72</v>
      </c>
      <c r="O5" s="18" t="s">
        <v>73</v>
      </c>
      <c r="P5" s="18" t="s">
        <v>74</v>
      </c>
      <c r="Q5" s="18" t="s">
        <v>75</v>
      </c>
      <c r="R5" s="18" t="s">
        <v>76</v>
      </c>
      <c r="S5" s="18" t="s">
        <v>77</v>
      </c>
      <c r="T5" s="18" t="s">
        <v>78</v>
      </c>
      <c r="U5" s="18" t="s">
        <v>79</v>
      </c>
      <c r="V5" s="18" t="s">
        <v>80</v>
      </c>
      <c r="W5" s="18" t="s">
        <v>81</v>
      </c>
      <c r="X5" s="18" t="s">
        <v>82</v>
      </c>
      <c r="Y5" s="18" t="s">
        <v>83</v>
      </c>
      <c r="Z5" s="18" t="s">
        <v>84</v>
      </c>
      <c r="AA5" s="18" t="s">
        <v>85</v>
      </c>
      <c r="AB5" s="18" t="s">
        <v>86</v>
      </c>
      <c r="AC5" s="18" t="s">
        <v>87</v>
      </c>
      <c r="AD5" s="18" t="s">
        <v>88</v>
      </c>
      <c r="AE5" s="18" t="s">
        <v>89</v>
      </c>
      <c r="AF5" s="18" t="s">
        <v>90</v>
      </c>
      <c r="AG5" s="18" t="s">
        <v>91</v>
      </c>
      <c r="AH5" s="18" t="s">
        <v>92</v>
      </c>
      <c r="AI5" s="18" t="s">
        <v>31</v>
      </c>
      <c r="AJ5" s="18" t="s">
        <v>83</v>
      </c>
      <c r="AK5" s="18" t="s">
        <v>84</v>
      </c>
      <c r="AL5" s="18" t="s">
        <v>85</v>
      </c>
      <c r="AM5" s="18" t="s">
        <v>86</v>
      </c>
      <c r="AN5" s="18" t="s">
        <v>87</v>
      </c>
      <c r="AO5" s="18" t="s">
        <v>88</v>
      </c>
      <c r="AP5" s="18" t="s">
        <v>89</v>
      </c>
      <c r="AQ5" s="18" t="s">
        <v>90</v>
      </c>
      <c r="AR5" s="18" t="s">
        <v>91</v>
      </c>
      <c r="AS5" s="18" t="s">
        <v>92</v>
      </c>
      <c r="AT5" s="18" t="s">
        <v>93</v>
      </c>
      <c r="AU5" s="18" t="s">
        <v>83</v>
      </c>
      <c r="AV5" s="18" t="s">
        <v>84</v>
      </c>
      <c r="AW5" s="18" t="s">
        <v>85</v>
      </c>
      <c r="AX5" s="18" t="s">
        <v>86</v>
      </c>
      <c r="AY5" s="18" t="s">
        <v>87</v>
      </c>
      <c r="AZ5" s="18" t="s">
        <v>88</v>
      </c>
      <c r="BA5" s="18" t="s">
        <v>89</v>
      </c>
      <c r="BB5" s="18" t="s">
        <v>90</v>
      </c>
      <c r="BC5" s="18" t="s">
        <v>91</v>
      </c>
      <c r="BD5" s="18" t="s">
        <v>92</v>
      </c>
      <c r="BE5" s="18" t="s">
        <v>93</v>
      </c>
      <c r="BF5" s="18" t="s">
        <v>83</v>
      </c>
      <c r="BG5" s="18" t="s">
        <v>84</v>
      </c>
      <c r="BH5" s="18" t="s">
        <v>85</v>
      </c>
      <c r="BI5" s="18" t="s">
        <v>86</v>
      </c>
      <c r="BJ5" s="18" t="s">
        <v>87</v>
      </c>
      <c r="BK5" s="18" t="s">
        <v>88</v>
      </c>
      <c r="BL5" s="18" t="s">
        <v>89</v>
      </c>
      <c r="BM5" s="18" t="s">
        <v>90</v>
      </c>
      <c r="BN5" s="18" t="s">
        <v>91</v>
      </c>
      <c r="BO5" s="18" t="s">
        <v>92</v>
      </c>
      <c r="BP5" s="18" t="s">
        <v>93</v>
      </c>
      <c r="BQ5" s="18" t="s">
        <v>83</v>
      </c>
      <c r="BR5" s="18" t="s">
        <v>84</v>
      </c>
      <c r="BS5" s="18" t="s">
        <v>85</v>
      </c>
      <c r="BT5" s="18" t="s">
        <v>86</v>
      </c>
      <c r="BU5" s="18" t="s">
        <v>87</v>
      </c>
      <c r="BV5" s="18" t="s">
        <v>88</v>
      </c>
      <c r="BW5" s="18" t="s">
        <v>89</v>
      </c>
      <c r="BX5" s="18" t="s">
        <v>90</v>
      </c>
      <c r="BY5" s="18" t="s">
        <v>91</v>
      </c>
      <c r="BZ5" s="18" t="s">
        <v>92</v>
      </c>
      <c r="CA5" s="18" t="s">
        <v>93</v>
      </c>
      <c r="CB5" s="18" t="s">
        <v>83</v>
      </c>
      <c r="CC5" s="18" t="s">
        <v>84</v>
      </c>
      <c r="CD5" s="18" t="s">
        <v>85</v>
      </c>
      <c r="CE5" s="18" t="s">
        <v>86</v>
      </c>
      <c r="CF5" s="18" t="s">
        <v>87</v>
      </c>
      <c r="CG5" s="18" t="s">
        <v>88</v>
      </c>
      <c r="CH5" s="18" t="s">
        <v>89</v>
      </c>
      <c r="CI5" s="18" t="s">
        <v>90</v>
      </c>
      <c r="CJ5" s="18" t="s">
        <v>91</v>
      </c>
      <c r="CK5" s="18" t="s">
        <v>92</v>
      </c>
      <c r="CL5" s="18" t="s">
        <v>93</v>
      </c>
      <c r="CM5" s="18" t="s">
        <v>83</v>
      </c>
      <c r="CN5" s="18" t="s">
        <v>84</v>
      </c>
      <c r="CO5" s="18" t="s">
        <v>85</v>
      </c>
      <c r="CP5" s="18" t="s">
        <v>86</v>
      </c>
      <c r="CQ5" s="18" t="s">
        <v>87</v>
      </c>
      <c r="CR5" s="18" t="s">
        <v>88</v>
      </c>
      <c r="CS5" s="18" t="s">
        <v>89</v>
      </c>
      <c r="CT5" s="18" t="s">
        <v>90</v>
      </c>
      <c r="CU5" s="18" t="s">
        <v>91</v>
      </c>
      <c r="CV5" s="18" t="s">
        <v>92</v>
      </c>
      <c r="CW5" s="18" t="s">
        <v>93</v>
      </c>
      <c r="CX5" s="18" t="s">
        <v>83</v>
      </c>
      <c r="CY5" s="18" t="s">
        <v>84</v>
      </c>
      <c r="CZ5" s="18" t="s">
        <v>85</v>
      </c>
      <c r="DA5" s="18" t="s">
        <v>86</v>
      </c>
      <c r="DB5" s="18" t="s">
        <v>87</v>
      </c>
      <c r="DC5" s="18" t="s">
        <v>88</v>
      </c>
      <c r="DD5" s="18" t="s">
        <v>89</v>
      </c>
      <c r="DE5" s="18" t="s">
        <v>90</v>
      </c>
      <c r="DF5" s="18" t="s">
        <v>91</v>
      </c>
      <c r="DG5" s="18" t="s">
        <v>92</v>
      </c>
      <c r="DH5" s="18" t="s">
        <v>93</v>
      </c>
      <c r="DI5" s="18" t="s">
        <v>83</v>
      </c>
      <c r="DJ5" s="18" t="s">
        <v>84</v>
      </c>
      <c r="DK5" s="18" t="s">
        <v>85</v>
      </c>
      <c r="DL5" s="18" t="s">
        <v>86</v>
      </c>
      <c r="DM5" s="18" t="s">
        <v>87</v>
      </c>
      <c r="DN5" s="18" t="s">
        <v>88</v>
      </c>
      <c r="DO5" s="18" t="s">
        <v>89</v>
      </c>
      <c r="DP5" s="18" t="s">
        <v>90</v>
      </c>
      <c r="DQ5" s="18" t="s">
        <v>91</v>
      </c>
      <c r="DR5" s="18" t="s">
        <v>92</v>
      </c>
      <c r="DS5" s="18" t="s">
        <v>93</v>
      </c>
      <c r="DT5" s="18" t="s">
        <v>83</v>
      </c>
      <c r="DU5" s="18" t="s">
        <v>84</v>
      </c>
      <c r="DV5" s="18" t="s">
        <v>85</v>
      </c>
      <c r="DW5" s="18" t="s">
        <v>86</v>
      </c>
      <c r="DX5" s="18" t="s">
        <v>87</v>
      </c>
      <c r="DY5" s="18" t="s">
        <v>88</v>
      </c>
      <c r="DZ5" s="18" t="s">
        <v>89</v>
      </c>
      <c r="EA5" s="18" t="s">
        <v>90</v>
      </c>
      <c r="EB5" s="18" t="s">
        <v>91</v>
      </c>
      <c r="EC5" s="18" t="s">
        <v>92</v>
      </c>
      <c r="ED5" s="18" t="s">
        <v>93</v>
      </c>
      <c r="EE5" s="18" t="s">
        <v>83</v>
      </c>
      <c r="EF5" s="18" t="s">
        <v>84</v>
      </c>
      <c r="EG5" s="18" t="s">
        <v>85</v>
      </c>
      <c r="EH5" s="18" t="s">
        <v>86</v>
      </c>
      <c r="EI5" s="18" t="s">
        <v>87</v>
      </c>
      <c r="EJ5" s="18" t="s">
        <v>88</v>
      </c>
      <c r="EK5" s="18" t="s">
        <v>89</v>
      </c>
      <c r="EL5" s="18" t="s">
        <v>90</v>
      </c>
      <c r="EM5" s="18" t="s">
        <v>91</v>
      </c>
      <c r="EN5" s="18" t="s">
        <v>92</v>
      </c>
      <c r="EO5" s="18" t="s">
        <v>93</v>
      </c>
    </row>
    <row r="6" spans="1:148" s="22" customFormat="1" x14ac:dyDescent="0.15">
      <c r="A6" s="14" t="s">
        <v>94</v>
      </c>
      <c r="B6" s="19">
        <f>B7</f>
        <v>2023</v>
      </c>
      <c r="C6" s="19">
        <f t="shared" ref="C6:X6" si="3">C7</f>
        <v>382043</v>
      </c>
      <c r="D6" s="19">
        <f t="shared" si="3"/>
        <v>46</v>
      </c>
      <c r="E6" s="19">
        <f t="shared" si="3"/>
        <v>17</v>
      </c>
      <c r="F6" s="19">
        <f t="shared" si="3"/>
        <v>1</v>
      </c>
      <c r="G6" s="19">
        <f t="shared" si="3"/>
        <v>0</v>
      </c>
      <c r="H6" s="19" t="str">
        <f t="shared" si="3"/>
        <v>愛媛県　八幡浜市</v>
      </c>
      <c r="I6" s="19" t="str">
        <f t="shared" si="3"/>
        <v>法適用</v>
      </c>
      <c r="J6" s="19" t="str">
        <f t="shared" si="3"/>
        <v>下水道事業</v>
      </c>
      <c r="K6" s="19" t="str">
        <f t="shared" si="3"/>
        <v>公共下水道</v>
      </c>
      <c r="L6" s="19" t="str">
        <f t="shared" si="3"/>
        <v>Cc1</v>
      </c>
      <c r="M6" s="19" t="str">
        <f t="shared" si="3"/>
        <v>非設置</v>
      </c>
      <c r="N6" s="20" t="str">
        <f t="shared" si="3"/>
        <v>-</v>
      </c>
      <c r="O6" s="20">
        <f t="shared" si="3"/>
        <v>69.97</v>
      </c>
      <c r="P6" s="20">
        <f t="shared" si="3"/>
        <v>72.47</v>
      </c>
      <c r="Q6" s="20">
        <f t="shared" si="3"/>
        <v>37.6</v>
      </c>
      <c r="R6" s="20">
        <f t="shared" si="3"/>
        <v>3060</v>
      </c>
      <c r="S6" s="20">
        <f t="shared" si="3"/>
        <v>30739</v>
      </c>
      <c r="T6" s="20">
        <f t="shared" si="3"/>
        <v>432.12</v>
      </c>
      <c r="U6" s="20">
        <f t="shared" si="3"/>
        <v>71.14</v>
      </c>
      <c r="V6" s="20">
        <f t="shared" si="3"/>
        <v>21991</v>
      </c>
      <c r="W6" s="20">
        <f t="shared" si="3"/>
        <v>5.45</v>
      </c>
      <c r="X6" s="20">
        <f t="shared" si="3"/>
        <v>4035.05</v>
      </c>
      <c r="Y6" s="21">
        <f>IF(Y7="",NA(),Y7)</f>
        <v>124.38</v>
      </c>
      <c r="Z6" s="21">
        <f t="shared" ref="Z6:AH6" si="4">IF(Z7="",NA(),Z7)</f>
        <v>132.77000000000001</v>
      </c>
      <c r="AA6" s="21">
        <f t="shared" si="4"/>
        <v>119.07</v>
      </c>
      <c r="AB6" s="21">
        <f t="shared" si="4"/>
        <v>113.18</v>
      </c>
      <c r="AC6" s="21">
        <f t="shared" si="4"/>
        <v>102.84</v>
      </c>
      <c r="AD6" s="21">
        <f t="shared" si="4"/>
        <v>106.81</v>
      </c>
      <c r="AE6" s="21">
        <f t="shared" si="4"/>
        <v>106.5</v>
      </c>
      <c r="AF6" s="21">
        <f t="shared" si="4"/>
        <v>106.22</v>
      </c>
      <c r="AG6" s="21">
        <f t="shared" si="4"/>
        <v>107.01</v>
      </c>
      <c r="AH6" s="21">
        <f t="shared" si="4"/>
        <v>106.53</v>
      </c>
      <c r="AI6" s="20" t="str">
        <f>IF(AI7="","",IF(AI7="-","【-】","【"&amp;SUBSTITUTE(TEXT(AI7,"#,##0.00"),"-","△")&amp;"】"))</f>
        <v>【105.91】</v>
      </c>
      <c r="AJ6" s="20">
        <f>IF(AJ7="",NA(),AJ7)</f>
        <v>0</v>
      </c>
      <c r="AK6" s="20">
        <f t="shared" ref="AK6:AS6" si="5">IF(AK7="",NA(),AK7)</f>
        <v>0</v>
      </c>
      <c r="AL6" s="20">
        <f t="shared" si="5"/>
        <v>0</v>
      </c>
      <c r="AM6" s="20">
        <f t="shared" si="5"/>
        <v>0</v>
      </c>
      <c r="AN6" s="20">
        <f t="shared" si="5"/>
        <v>0</v>
      </c>
      <c r="AO6" s="21">
        <f t="shared" si="5"/>
        <v>34.4</v>
      </c>
      <c r="AP6" s="21">
        <f t="shared" si="5"/>
        <v>18.36</v>
      </c>
      <c r="AQ6" s="21">
        <f t="shared" si="5"/>
        <v>18.010000000000002</v>
      </c>
      <c r="AR6" s="21">
        <f t="shared" si="5"/>
        <v>23.86</v>
      </c>
      <c r="AS6" s="21">
        <f t="shared" si="5"/>
        <v>18.41</v>
      </c>
      <c r="AT6" s="20" t="str">
        <f>IF(AT7="","",IF(AT7="-","【-】","【"&amp;SUBSTITUTE(TEXT(AT7,"#,##0.00"),"-","△")&amp;"】"))</f>
        <v>【3.03】</v>
      </c>
      <c r="AU6" s="21">
        <f>IF(AU7="",NA(),AU7)</f>
        <v>4.49</v>
      </c>
      <c r="AV6" s="21">
        <f t="shared" ref="AV6:BD6" si="6">IF(AV7="",NA(),AV7)</f>
        <v>11.98</v>
      </c>
      <c r="AW6" s="21">
        <f t="shared" si="6"/>
        <v>9.52</v>
      </c>
      <c r="AX6" s="21">
        <f t="shared" si="6"/>
        <v>23.31</v>
      </c>
      <c r="AY6" s="21">
        <f t="shared" si="6"/>
        <v>41.68</v>
      </c>
      <c r="AZ6" s="21">
        <f t="shared" si="6"/>
        <v>68.17</v>
      </c>
      <c r="BA6" s="21">
        <f t="shared" si="6"/>
        <v>55.6</v>
      </c>
      <c r="BB6" s="21">
        <f t="shared" si="6"/>
        <v>59.4</v>
      </c>
      <c r="BC6" s="21">
        <f t="shared" si="6"/>
        <v>68.27</v>
      </c>
      <c r="BD6" s="21">
        <f t="shared" si="6"/>
        <v>74.790000000000006</v>
      </c>
      <c r="BE6" s="20" t="str">
        <f>IF(BE7="","",IF(BE7="-","【-】","【"&amp;SUBSTITUTE(TEXT(BE7,"#,##0.00"),"-","△")&amp;"】"))</f>
        <v>【78.43】</v>
      </c>
      <c r="BF6" s="21">
        <f>IF(BF7="",NA(),BF7)</f>
        <v>356.41</v>
      </c>
      <c r="BG6" s="21">
        <f t="shared" ref="BG6:BO6" si="7">IF(BG7="",NA(),BG7)</f>
        <v>327.18</v>
      </c>
      <c r="BH6" s="21">
        <f t="shared" si="7"/>
        <v>306.24</v>
      </c>
      <c r="BI6" s="21">
        <f t="shared" si="7"/>
        <v>304.85000000000002</v>
      </c>
      <c r="BJ6" s="21">
        <f t="shared" si="7"/>
        <v>275.62</v>
      </c>
      <c r="BK6" s="21">
        <f t="shared" si="7"/>
        <v>789.44</v>
      </c>
      <c r="BL6" s="21">
        <f t="shared" si="7"/>
        <v>789.08</v>
      </c>
      <c r="BM6" s="21">
        <f t="shared" si="7"/>
        <v>747.84</v>
      </c>
      <c r="BN6" s="21">
        <f t="shared" si="7"/>
        <v>804.98</v>
      </c>
      <c r="BO6" s="21">
        <f t="shared" si="7"/>
        <v>767.56</v>
      </c>
      <c r="BP6" s="20" t="str">
        <f>IF(BP7="","",IF(BP7="-","【-】","【"&amp;SUBSTITUTE(TEXT(BP7,"#,##0.00"),"-","△")&amp;"】"))</f>
        <v>【630.82】</v>
      </c>
      <c r="BQ6" s="21">
        <f>IF(BQ7="",NA(),BQ7)</f>
        <v>70.78</v>
      </c>
      <c r="BR6" s="21">
        <f t="shared" ref="BR6:BZ6" si="8">IF(BR7="",NA(),BR7)</f>
        <v>84.43</v>
      </c>
      <c r="BS6" s="21">
        <f t="shared" si="8"/>
        <v>74.58</v>
      </c>
      <c r="BT6" s="21">
        <f t="shared" si="8"/>
        <v>70.75</v>
      </c>
      <c r="BU6" s="21">
        <f t="shared" si="8"/>
        <v>67.48</v>
      </c>
      <c r="BV6" s="21">
        <f t="shared" si="8"/>
        <v>87.29</v>
      </c>
      <c r="BW6" s="21">
        <f t="shared" si="8"/>
        <v>88.25</v>
      </c>
      <c r="BX6" s="21">
        <f t="shared" si="8"/>
        <v>90.17</v>
      </c>
      <c r="BY6" s="21">
        <f t="shared" si="8"/>
        <v>88.71</v>
      </c>
      <c r="BZ6" s="21">
        <f t="shared" si="8"/>
        <v>90.23</v>
      </c>
      <c r="CA6" s="20" t="str">
        <f>IF(CA7="","",IF(CA7="-","【-】","【"&amp;SUBSTITUTE(TEXT(CA7,"#,##0.00"),"-","△")&amp;"】"))</f>
        <v>【97.81】</v>
      </c>
      <c r="CB6" s="21">
        <f>IF(CB7="",NA(),CB7)</f>
        <v>235.23</v>
      </c>
      <c r="CC6" s="21">
        <f t="shared" ref="CC6:CK6" si="9">IF(CC7="",NA(),CC7)</f>
        <v>196.33</v>
      </c>
      <c r="CD6" s="21">
        <f t="shared" si="9"/>
        <v>221.74</v>
      </c>
      <c r="CE6" s="21">
        <f t="shared" si="9"/>
        <v>233.35</v>
      </c>
      <c r="CF6" s="21">
        <f t="shared" si="9"/>
        <v>244.87</v>
      </c>
      <c r="CG6" s="21">
        <f t="shared" si="9"/>
        <v>176.67</v>
      </c>
      <c r="CH6" s="21">
        <f t="shared" si="9"/>
        <v>176.37</v>
      </c>
      <c r="CI6" s="21">
        <f t="shared" si="9"/>
        <v>173.17</v>
      </c>
      <c r="CJ6" s="21">
        <f t="shared" si="9"/>
        <v>174.8</v>
      </c>
      <c r="CK6" s="21">
        <f t="shared" si="9"/>
        <v>170.2</v>
      </c>
      <c r="CL6" s="20" t="str">
        <f>IF(CL7="","",IF(CL7="-","【-】","【"&amp;SUBSTITUTE(TEXT(CL7,"#,##0.00"),"-","△")&amp;"】"))</f>
        <v>【138.75】</v>
      </c>
      <c r="CM6" s="21">
        <f>IF(CM7="",NA(),CM7)</f>
        <v>85.74</v>
      </c>
      <c r="CN6" s="21">
        <f t="shared" ref="CN6:CV6" si="10">IF(CN7="",NA(),CN7)</f>
        <v>88.96</v>
      </c>
      <c r="CO6" s="21">
        <f t="shared" si="10"/>
        <v>82.53</v>
      </c>
      <c r="CP6" s="21">
        <f t="shared" si="10"/>
        <v>81</v>
      </c>
      <c r="CQ6" s="21">
        <f t="shared" si="10"/>
        <v>81.56</v>
      </c>
      <c r="CR6" s="21">
        <f t="shared" si="10"/>
        <v>57.42</v>
      </c>
      <c r="CS6" s="21">
        <f t="shared" si="10"/>
        <v>56.72</v>
      </c>
      <c r="CT6" s="21">
        <f t="shared" si="10"/>
        <v>56.43</v>
      </c>
      <c r="CU6" s="21">
        <f t="shared" si="10"/>
        <v>55.82</v>
      </c>
      <c r="CV6" s="21">
        <f t="shared" si="10"/>
        <v>56.51</v>
      </c>
      <c r="CW6" s="20" t="str">
        <f>IF(CW7="","",IF(CW7="-","【-】","【"&amp;SUBSTITUTE(TEXT(CW7,"#,##0.00"),"-","△")&amp;"】"))</f>
        <v>【58.94】</v>
      </c>
      <c r="CX6" s="21">
        <f>IF(CX7="",NA(),CX7)</f>
        <v>85.38</v>
      </c>
      <c r="CY6" s="21">
        <f t="shared" ref="CY6:DG6" si="11">IF(CY7="",NA(),CY7)</f>
        <v>86.11</v>
      </c>
      <c r="CZ6" s="21">
        <f t="shared" si="11"/>
        <v>86.53</v>
      </c>
      <c r="DA6" s="21">
        <f t="shared" si="11"/>
        <v>87.36</v>
      </c>
      <c r="DB6" s="21">
        <f t="shared" si="11"/>
        <v>88.47</v>
      </c>
      <c r="DC6" s="21">
        <f t="shared" si="11"/>
        <v>90.42</v>
      </c>
      <c r="DD6" s="21">
        <f t="shared" si="11"/>
        <v>90.72</v>
      </c>
      <c r="DE6" s="21">
        <f t="shared" si="11"/>
        <v>91.07</v>
      </c>
      <c r="DF6" s="21">
        <f t="shared" si="11"/>
        <v>90.67</v>
      </c>
      <c r="DG6" s="21">
        <f t="shared" si="11"/>
        <v>90.62</v>
      </c>
      <c r="DH6" s="20" t="str">
        <f>IF(DH7="","",IF(DH7="-","【-】","【"&amp;SUBSTITUTE(TEXT(DH7,"#,##0.00"),"-","△")&amp;"】"))</f>
        <v>【95.91】</v>
      </c>
      <c r="DI6" s="21">
        <f>IF(DI7="",NA(),DI7)</f>
        <v>53.67</v>
      </c>
      <c r="DJ6" s="21">
        <f t="shared" ref="DJ6:DR6" si="12">IF(DJ7="",NA(),DJ7)</f>
        <v>54.82</v>
      </c>
      <c r="DK6" s="21">
        <f t="shared" si="12"/>
        <v>55.96</v>
      </c>
      <c r="DL6" s="21">
        <f t="shared" si="12"/>
        <v>56.85</v>
      </c>
      <c r="DM6" s="21">
        <f t="shared" si="12"/>
        <v>58.79</v>
      </c>
      <c r="DN6" s="21">
        <f t="shared" si="12"/>
        <v>29.23</v>
      </c>
      <c r="DO6" s="21">
        <f t="shared" si="12"/>
        <v>20.78</v>
      </c>
      <c r="DP6" s="21">
        <f t="shared" si="12"/>
        <v>23.54</v>
      </c>
      <c r="DQ6" s="21">
        <f t="shared" si="12"/>
        <v>25.86</v>
      </c>
      <c r="DR6" s="21">
        <f t="shared" si="12"/>
        <v>26.9</v>
      </c>
      <c r="DS6" s="20" t="str">
        <f>IF(DS7="","",IF(DS7="-","【-】","【"&amp;SUBSTITUTE(TEXT(DS7,"#,##0.00"),"-","△")&amp;"】"))</f>
        <v>【41.09】</v>
      </c>
      <c r="DT6" s="20">
        <f>IF(DT7="",NA(),DT7)</f>
        <v>0</v>
      </c>
      <c r="DU6" s="20">
        <f t="shared" ref="DU6:EC6" si="13">IF(DU7="",NA(),DU7)</f>
        <v>0</v>
      </c>
      <c r="DV6" s="21">
        <f t="shared" si="13"/>
        <v>7.88</v>
      </c>
      <c r="DW6" s="21">
        <f t="shared" si="13"/>
        <v>8.39</v>
      </c>
      <c r="DX6" s="21">
        <f t="shared" si="13"/>
        <v>8.6</v>
      </c>
      <c r="DY6" s="21">
        <f t="shared" si="13"/>
        <v>1.37</v>
      </c>
      <c r="DZ6" s="21">
        <f t="shared" si="13"/>
        <v>1.34</v>
      </c>
      <c r="EA6" s="21">
        <f t="shared" si="13"/>
        <v>1.5</v>
      </c>
      <c r="EB6" s="21">
        <f t="shared" si="13"/>
        <v>1.4</v>
      </c>
      <c r="EC6" s="21">
        <f t="shared" si="13"/>
        <v>2.08</v>
      </c>
      <c r="ED6" s="20" t="str">
        <f>IF(ED7="","",IF(ED7="-","【-】","【"&amp;SUBSTITUTE(TEXT(ED7,"#,##0.00"),"-","△")&amp;"】"))</f>
        <v>【8.68】</v>
      </c>
      <c r="EE6" s="20">
        <f>IF(EE7="",NA(),EE7)</f>
        <v>0</v>
      </c>
      <c r="EF6" s="21">
        <f t="shared" ref="EF6:EN6" si="14">IF(EF7="",NA(),EF7)</f>
        <v>0.03</v>
      </c>
      <c r="EG6" s="21">
        <f t="shared" si="14"/>
        <v>0.11</v>
      </c>
      <c r="EH6" s="21">
        <f t="shared" si="14"/>
        <v>0.09</v>
      </c>
      <c r="EI6" s="21">
        <f t="shared" si="14"/>
        <v>0.04</v>
      </c>
      <c r="EJ6" s="21">
        <f t="shared" si="14"/>
        <v>0.17</v>
      </c>
      <c r="EK6" s="21">
        <f t="shared" si="14"/>
        <v>0.15</v>
      </c>
      <c r="EL6" s="21">
        <f t="shared" si="14"/>
        <v>0.15</v>
      </c>
      <c r="EM6" s="21">
        <f t="shared" si="14"/>
        <v>0.12</v>
      </c>
      <c r="EN6" s="21">
        <f t="shared" si="14"/>
        <v>0.09</v>
      </c>
      <c r="EO6" s="20" t="str">
        <f>IF(EO7="","",IF(EO7="-","【-】","【"&amp;SUBSTITUTE(TEXT(EO7,"#,##0.00"),"-","△")&amp;"】"))</f>
        <v>【0.22】</v>
      </c>
    </row>
    <row r="7" spans="1:148" s="22" customFormat="1" x14ac:dyDescent="0.15">
      <c r="A7" s="14"/>
      <c r="B7" s="23">
        <v>2023</v>
      </c>
      <c r="C7" s="23">
        <v>382043</v>
      </c>
      <c r="D7" s="23">
        <v>46</v>
      </c>
      <c r="E7" s="23">
        <v>17</v>
      </c>
      <c r="F7" s="23">
        <v>1</v>
      </c>
      <c r="G7" s="23">
        <v>0</v>
      </c>
      <c r="H7" s="23" t="s">
        <v>95</v>
      </c>
      <c r="I7" s="23" t="s">
        <v>96</v>
      </c>
      <c r="J7" s="23" t="s">
        <v>97</v>
      </c>
      <c r="K7" s="23" t="s">
        <v>98</v>
      </c>
      <c r="L7" s="23" t="s">
        <v>99</v>
      </c>
      <c r="M7" s="23" t="s">
        <v>100</v>
      </c>
      <c r="N7" s="24" t="s">
        <v>101</v>
      </c>
      <c r="O7" s="24">
        <v>69.97</v>
      </c>
      <c r="P7" s="24">
        <v>72.47</v>
      </c>
      <c r="Q7" s="24">
        <v>37.6</v>
      </c>
      <c r="R7" s="24">
        <v>3060</v>
      </c>
      <c r="S7" s="24">
        <v>30739</v>
      </c>
      <c r="T7" s="24">
        <v>432.12</v>
      </c>
      <c r="U7" s="24">
        <v>71.14</v>
      </c>
      <c r="V7" s="24">
        <v>21991</v>
      </c>
      <c r="W7" s="24">
        <v>5.45</v>
      </c>
      <c r="X7" s="24">
        <v>4035.05</v>
      </c>
      <c r="Y7" s="24">
        <v>124.38</v>
      </c>
      <c r="Z7" s="24">
        <v>132.77000000000001</v>
      </c>
      <c r="AA7" s="24">
        <v>119.07</v>
      </c>
      <c r="AB7" s="24">
        <v>113.18</v>
      </c>
      <c r="AC7" s="24">
        <v>102.84</v>
      </c>
      <c r="AD7" s="24">
        <v>106.81</v>
      </c>
      <c r="AE7" s="24">
        <v>106.5</v>
      </c>
      <c r="AF7" s="24">
        <v>106.22</v>
      </c>
      <c r="AG7" s="24">
        <v>107.01</v>
      </c>
      <c r="AH7" s="24">
        <v>106.53</v>
      </c>
      <c r="AI7" s="24">
        <v>105.91</v>
      </c>
      <c r="AJ7" s="24">
        <v>0</v>
      </c>
      <c r="AK7" s="24">
        <v>0</v>
      </c>
      <c r="AL7" s="24">
        <v>0</v>
      </c>
      <c r="AM7" s="24">
        <v>0</v>
      </c>
      <c r="AN7" s="24">
        <v>0</v>
      </c>
      <c r="AO7" s="24">
        <v>34.4</v>
      </c>
      <c r="AP7" s="24">
        <v>18.36</v>
      </c>
      <c r="AQ7" s="24">
        <v>18.010000000000002</v>
      </c>
      <c r="AR7" s="24">
        <v>23.86</v>
      </c>
      <c r="AS7" s="24">
        <v>18.41</v>
      </c>
      <c r="AT7" s="24">
        <v>3.03</v>
      </c>
      <c r="AU7" s="24">
        <v>4.49</v>
      </c>
      <c r="AV7" s="24">
        <v>11.98</v>
      </c>
      <c r="AW7" s="24">
        <v>9.52</v>
      </c>
      <c r="AX7" s="24">
        <v>23.31</v>
      </c>
      <c r="AY7" s="24">
        <v>41.68</v>
      </c>
      <c r="AZ7" s="24">
        <v>68.17</v>
      </c>
      <c r="BA7" s="24">
        <v>55.6</v>
      </c>
      <c r="BB7" s="24">
        <v>59.4</v>
      </c>
      <c r="BC7" s="24">
        <v>68.27</v>
      </c>
      <c r="BD7" s="24">
        <v>74.790000000000006</v>
      </c>
      <c r="BE7" s="24">
        <v>78.430000000000007</v>
      </c>
      <c r="BF7" s="24">
        <v>356.41</v>
      </c>
      <c r="BG7" s="24">
        <v>327.18</v>
      </c>
      <c r="BH7" s="24">
        <v>306.24</v>
      </c>
      <c r="BI7" s="24">
        <v>304.85000000000002</v>
      </c>
      <c r="BJ7" s="24">
        <v>275.62</v>
      </c>
      <c r="BK7" s="24">
        <v>789.44</v>
      </c>
      <c r="BL7" s="24">
        <v>789.08</v>
      </c>
      <c r="BM7" s="24">
        <v>747.84</v>
      </c>
      <c r="BN7" s="24">
        <v>804.98</v>
      </c>
      <c r="BO7" s="24">
        <v>767.56</v>
      </c>
      <c r="BP7" s="24">
        <v>630.82000000000005</v>
      </c>
      <c r="BQ7" s="24">
        <v>70.78</v>
      </c>
      <c r="BR7" s="24">
        <v>84.43</v>
      </c>
      <c r="BS7" s="24">
        <v>74.58</v>
      </c>
      <c r="BT7" s="24">
        <v>70.75</v>
      </c>
      <c r="BU7" s="24">
        <v>67.48</v>
      </c>
      <c r="BV7" s="24">
        <v>87.29</v>
      </c>
      <c r="BW7" s="24">
        <v>88.25</v>
      </c>
      <c r="BX7" s="24">
        <v>90.17</v>
      </c>
      <c r="BY7" s="24">
        <v>88.71</v>
      </c>
      <c r="BZ7" s="24">
        <v>90.23</v>
      </c>
      <c r="CA7" s="24">
        <v>97.81</v>
      </c>
      <c r="CB7" s="24">
        <v>235.23</v>
      </c>
      <c r="CC7" s="24">
        <v>196.33</v>
      </c>
      <c r="CD7" s="24">
        <v>221.74</v>
      </c>
      <c r="CE7" s="24">
        <v>233.35</v>
      </c>
      <c r="CF7" s="24">
        <v>244.87</v>
      </c>
      <c r="CG7" s="24">
        <v>176.67</v>
      </c>
      <c r="CH7" s="24">
        <v>176.37</v>
      </c>
      <c r="CI7" s="24">
        <v>173.17</v>
      </c>
      <c r="CJ7" s="24">
        <v>174.8</v>
      </c>
      <c r="CK7" s="24">
        <v>170.2</v>
      </c>
      <c r="CL7" s="24">
        <v>138.75</v>
      </c>
      <c r="CM7" s="24">
        <v>85.74</v>
      </c>
      <c r="CN7" s="24">
        <v>88.96</v>
      </c>
      <c r="CO7" s="24">
        <v>82.53</v>
      </c>
      <c r="CP7" s="24">
        <v>81</v>
      </c>
      <c r="CQ7" s="24">
        <v>81.56</v>
      </c>
      <c r="CR7" s="24">
        <v>57.42</v>
      </c>
      <c r="CS7" s="24">
        <v>56.72</v>
      </c>
      <c r="CT7" s="24">
        <v>56.43</v>
      </c>
      <c r="CU7" s="24">
        <v>55.82</v>
      </c>
      <c r="CV7" s="24">
        <v>56.51</v>
      </c>
      <c r="CW7" s="24">
        <v>58.94</v>
      </c>
      <c r="CX7" s="24">
        <v>85.38</v>
      </c>
      <c r="CY7" s="24">
        <v>86.11</v>
      </c>
      <c r="CZ7" s="24">
        <v>86.53</v>
      </c>
      <c r="DA7" s="24">
        <v>87.36</v>
      </c>
      <c r="DB7" s="24">
        <v>88.47</v>
      </c>
      <c r="DC7" s="24">
        <v>90.42</v>
      </c>
      <c r="DD7" s="24">
        <v>90.72</v>
      </c>
      <c r="DE7" s="24">
        <v>91.07</v>
      </c>
      <c r="DF7" s="24">
        <v>90.67</v>
      </c>
      <c r="DG7" s="24">
        <v>90.62</v>
      </c>
      <c r="DH7" s="24">
        <v>95.91</v>
      </c>
      <c r="DI7" s="24">
        <v>53.67</v>
      </c>
      <c r="DJ7" s="24">
        <v>54.82</v>
      </c>
      <c r="DK7" s="24">
        <v>55.96</v>
      </c>
      <c r="DL7" s="24">
        <v>56.85</v>
      </c>
      <c r="DM7" s="24">
        <v>58.79</v>
      </c>
      <c r="DN7" s="24">
        <v>29.23</v>
      </c>
      <c r="DO7" s="24">
        <v>20.78</v>
      </c>
      <c r="DP7" s="24">
        <v>23.54</v>
      </c>
      <c r="DQ7" s="24">
        <v>25.86</v>
      </c>
      <c r="DR7" s="24">
        <v>26.9</v>
      </c>
      <c r="DS7" s="24">
        <v>41.09</v>
      </c>
      <c r="DT7" s="24">
        <v>0</v>
      </c>
      <c r="DU7" s="24">
        <v>0</v>
      </c>
      <c r="DV7" s="24">
        <v>7.88</v>
      </c>
      <c r="DW7" s="24">
        <v>8.39</v>
      </c>
      <c r="DX7" s="24">
        <v>8.6</v>
      </c>
      <c r="DY7" s="24">
        <v>1.37</v>
      </c>
      <c r="DZ7" s="24">
        <v>1.34</v>
      </c>
      <c r="EA7" s="24">
        <v>1.5</v>
      </c>
      <c r="EB7" s="24">
        <v>1.4</v>
      </c>
      <c r="EC7" s="24">
        <v>2.08</v>
      </c>
      <c r="ED7" s="24">
        <v>8.68</v>
      </c>
      <c r="EE7" s="24">
        <v>0</v>
      </c>
      <c r="EF7" s="24">
        <v>0.03</v>
      </c>
      <c r="EG7" s="24">
        <v>0.11</v>
      </c>
      <c r="EH7" s="24">
        <v>0.09</v>
      </c>
      <c r="EI7" s="24">
        <v>0.04</v>
      </c>
      <c r="EJ7" s="24">
        <v>0.17</v>
      </c>
      <c r="EK7" s="24">
        <v>0.15</v>
      </c>
      <c r="EL7" s="24">
        <v>0.15</v>
      </c>
      <c r="EM7" s="24">
        <v>0.12</v>
      </c>
      <c r="EN7" s="24">
        <v>0.09</v>
      </c>
      <c r="EO7" s="24">
        <v>0.22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102</v>
      </c>
      <c r="C9" s="26" t="s">
        <v>103</v>
      </c>
      <c r="D9" s="26" t="s">
        <v>104</v>
      </c>
      <c r="E9" s="26" t="s">
        <v>105</v>
      </c>
      <c r="F9" s="26"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107</v>
      </c>
    </row>
    <row r="12" spans="1:148" x14ac:dyDescent="0.15">
      <c r="B12">
        <v>1</v>
      </c>
      <c r="C12">
        <v>1</v>
      </c>
      <c r="D12">
        <v>2</v>
      </c>
      <c r="E12">
        <v>3</v>
      </c>
      <c r="F12">
        <v>4</v>
      </c>
      <c r="G12" t="s">
        <v>108</v>
      </c>
    </row>
    <row r="13" spans="1:148" x14ac:dyDescent="0.15">
      <c r="B13" t="s">
        <v>109</v>
      </c>
      <c r="C13" t="s">
        <v>109</v>
      </c>
      <c r="D13" t="s">
        <v>110</v>
      </c>
      <c r="E13" t="s">
        <v>109</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2024-12-19T01:19:16Z</dcterms:created>
  <dcterms:modified xsi:type="dcterms:W3CDTF">2025-03-11T06:03:01Z</dcterms:modified>
  <cp:category/>
</cp:coreProperties>
</file>