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xD8tMAm7nKAODQH22T844+pE8nve7eIorWsQcKkKapedveN/pTFL+aeohvfEhPwpPmNp1V5g3cAihgXdG7DL2A==" workbookSaltValue="xOG4muQPxqZIykOVXyDHHg==" workbookSpinCount="100000" lockStructure="1"/>
  <bookViews>
    <workbookView xWindow="0" yWindow="0" windowWidth="28800" windowHeight="124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DM7" i="5"/>
  <c r="DL7" i="5"/>
  <c r="JV31" i="4" s="1"/>
  <c r="DK7" i="5"/>
  <c r="JC31" i="4" s="1"/>
  <c r="DI7" i="5"/>
  <c r="MI78" i="4" s="1"/>
  <c r="DH7" i="5"/>
  <c r="LT78" i="4" s="1"/>
  <c r="DG7" i="5"/>
  <c r="DF7" i="5"/>
  <c r="DE7" i="5"/>
  <c r="DD7" i="5"/>
  <c r="MI77" i="4" s="1"/>
  <c r="DC7" i="5"/>
  <c r="LT77" i="4" s="1"/>
  <c r="DB7" i="5"/>
  <c r="DA7" i="5"/>
  <c r="KP77" i="4" s="1"/>
  <c r="CZ7" i="5"/>
  <c r="KA77" i="4" s="1"/>
  <c r="CN7" i="5"/>
  <c r="CV76" i="4" s="1"/>
  <c r="CM7" i="5"/>
  <c r="CV67" i="4" s="1"/>
  <c r="BZ7" i="5"/>
  <c r="MA53" i="4" s="1"/>
  <c r="BY7" i="5"/>
  <c r="LH53" i="4" s="1"/>
  <c r="BX7" i="5"/>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N53" i="4" s="1"/>
  <c r="AZ7" i="5"/>
  <c r="U53" i="4" s="1"/>
  <c r="AY7" i="5"/>
  <c r="CS52" i="4" s="1"/>
  <c r="AX7" i="5"/>
  <c r="AW7" i="5"/>
  <c r="BG52" i="4" s="1"/>
  <c r="AV7" i="5"/>
  <c r="AN52" i="4" s="1"/>
  <c r="AU7" i="5"/>
  <c r="U52" i="4" s="1"/>
  <c r="AS7" i="5"/>
  <c r="HJ32" i="4" s="1"/>
  <c r="AR7" i="5"/>
  <c r="GQ32" i="4" s="1"/>
  <c r="AQ7" i="5"/>
  <c r="FX32" i="4" s="1"/>
  <c r="AP7" i="5"/>
  <c r="FE32" i="4" s="1"/>
  <c r="AO7" i="5"/>
  <c r="EL32" i="4" s="1"/>
  <c r="AN7" i="5"/>
  <c r="HJ31" i="4" s="1"/>
  <c r="AM7" i="5"/>
  <c r="GQ31" i="4" s="1"/>
  <c r="AL7" i="5"/>
  <c r="FX31" i="4" s="1"/>
  <c r="AK7" i="5"/>
  <c r="FE31" i="4" s="1"/>
  <c r="AJ7" i="5"/>
  <c r="AH7" i="5"/>
  <c r="AG7" i="5"/>
  <c r="BZ32" i="4" s="1"/>
  <c r="AF7" i="5"/>
  <c r="BG32" i="4" s="1"/>
  <c r="AE7" i="5"/>
  <c r="AD7" i="5"/>
  <c r="AC7" i="5"/>
  <c r="CS31" i="4" s="1"/>
  <c r="AB7" i="5"/>
  <c r="BZ31" i="4" s="1"/>
  <c r="AA7" i="5"/>
  <c r="BG31" i="4" s="1"/>
  <c r="Z7" i="5"/>
  <c r="AN31" i="4" s="1"/>
  <c r="Y7" i="5"/>
  <c r="U31" i="4" s="1"/>
  <c r="X7" i="5"/>
  <c r="W7" i="5"/>
  <c r="JQ10" i="4" s="1"/>
  <c r="V7" i="5"/>
  <c r="HX10" i="4" s="1"/>
  <c r="U7" i="5"/>
  <c r="LJ8" i="4" s="1"/>
  <c r="T7" i="5"/>
  <c r="S7" i="5"/>
  <c r="R7" i="5"/>
  <c r="DU10" i="4" s="1"/>
  <c r="Q7" i="5"/>
  <c r="CF10" i="4" s="1"/>
  <c r="P7" i="5"/>
  <c r="O7" i="5"/>
  <c r="B10" i="4" s="1"/>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E77" i="4"/>
  <c r="IT77" i="4"/>
  <c r="IE77" i="4"/>
  <c r="HP77" i="4"/>
  <c r="HA77" i="4"/>
  <c r="GL77" i="4"/>
  <c r="BZ77" i="4"/>
  <c r="BK77" i="4"/>
  <c r="AV77" i="4"/>
  <c r="AG77" i="4"/>
  <c r="R77" i="4"/>
  <c r="KO53" i="4"/>
  <c r="JV53" i="4"/>
  <c r="CS53" i="4"/>
  <c r="BZ53" i="4"/>
  <c r="MA52" i="4"/>
  <c r="HJ52" i="4"/>
  <c r="GQ52" i="4"/>
  <c r="FX52" i="4"/>
  <c r="FE52" i="4"/>
  <c r="EL52" i="4"/>
  <c r="BZ52" i="4"/>
  <c r="LH32" i="4"/>
  <c r="KO32" i="4"/>
  <c r="CS32" i="4"/>
  <c r="AN32" i="4"/>
  <c r="U32" i="4"/>
  <c r="MA31" i="4"/>
  <c r="LH31" i="4"/>
  <c r="KO31" i="4"/>
  <c r="EL31" i="4"/>
  <c r="LJ10" i="4"/>
  <c r="JQ8" i="4"/>
  <c r="HX8" i="4"/>
  <c r="AQ8" i="4"/>
  <c r="IT76" i="4" l="1"/>
  <c r="CS51" i="4"/>
  <c r="HJ30" i="4"/>
  <c r="CS30" i="4"/>
  <c r="BZ76" i="4"/>
  <c r="MA51" i="4"/>
  <c r="MI76" i="4"/>
  <c r="HJ51" i="4"/>
  <c r="MA30" i="4"/>
  <c r="B11" i="5"/>
  <c r="C11" i="5"/>
  <c r="D11" i="5"/>
  <c r="E11" i="5"/>
  <c r="JV30" i="4" l="1"/>
  <c r="AN30" i="4"/>
  <c r="AG76" i="4"/>
  <c r="JV51" i="4"/>
  <c r="KP76" i="4"/>
  <c r="FE51" i="4"/>
  <c r="HA76" i="4"/>
  <c r="AN51" i="4"/>
  <c r="FE30" i="4"/>
  <c r="GL76" i="4"/>
  <c r="U51" i="4"/>
  <c r="EL30" i="4"/>
  <c r="U30" i="4"/>
  <c r="R76" i="4"/>
  <c r="JC51" i="4"/>
  <c r="KA76" i="4"/>
  <c r="EL51" i="4"/>
  <c r="JC30" i="4"/>
  <c r="LT76" i="4"/>
  <c r="GQ51" i="4"/>
  <c r="LH30" i="4"/>
  <c r="IE76" i="4"/>
  <c r="BZ51" i="4"/>
  <c r="GQ30" i="4"/>
  <c r="BZ30" i="4"/>
  <c r="BK76" i="4"/>
  <c r="LH51" i="4"/>
  <c r="HP76" i="4"/>
  <c r="AV76" i="4"/>
  <c r="KO51" i="4"/>
  <c r="LE76" i="4"/>
  <c r="FX51" i="4"/>
  <c r="KO30" i="4"/>
  <c r="BG51" i="4"/>
  <c r="FX30" i="4"/>
  <c r="BG30" i="4"/>
</calcChain>
</file>

<file path=xl/sharedStrings.xml><?xml version="1.0" encoding="utf-8"?>
<sst xmlns="http://schemas.openxmlformats.org/spreadsheetml/2006/main" count="292" uniqueCount="141">
  <si>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</si>
  <si>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</si>
  <si>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</si>
  <si>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</si>
  <si>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</si>
  <si>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</si>
  <si>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</si>
  <si>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</si>
  <si>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</si>
  <si>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</si>
  <si>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</si>
  <si>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</si>
  <si>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</si>
  <si>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</si>
  <si>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</si>
  <si>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</si>
  <si>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</si>
  <si>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</si>
  <si>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</si>
  <si>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</si>
  <si>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</si>
  <si>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</si>
  <si>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</si>
  <si>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</si>
  <si>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</si>
  <si>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</si>
  <si>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</si>
  <si>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</si>
  <si>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</si>
  <si>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</si>
  <si>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</si>
  <si>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</si>
  <si>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</si>
  <si>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</si>
  <si>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</si>
  <si>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</si>
  <si>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</si>
  <si>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</si>
  <si>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</si>
  <si>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</si>
  <si>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</si>
  <si>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</si>
  <si>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</si>
  <si>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</si>
  <si>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</si>
  <si>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</si>
  <si>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</si>
  <si>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</si>
  <si>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</si>
  <si>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</si>
  <si>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</si>
  <si>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</si>
  <si>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</si>
  <si>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</si>
  <si>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</si>
  <si>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</si>
  <si>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</si>
  <si>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</si>
  <si>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</si>
  <si>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</si>
  <si>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</si>
  <si>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</si>
  <si>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</si>
  <si>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</si>
  <si>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</si>
  <si>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</si>
  <si>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</si>
  <si>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</si>
  <si>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</si>
  <si>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</si>
  <si>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</si>
  <si>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</si>
  <si>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</si>
  <si>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</si>
  <si>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</si>
  <si>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</si>
  <si>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</si>
  <si>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</si>
  <si>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</si>
  <si>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</si>
  <si>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</si>
  <si>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</si>
  <si>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</si>
  <si>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</si>
  <si>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</si>
  <si>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</si>
  <si>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</si>
  <si>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</si>
  <si>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</si>
  <si>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</si>
  <si>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</si>
  <si>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</si>
  <si>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</si>
  <si>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</si>
  <si>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</si>
  <si>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</si>
  <si>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</si>
  <si>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</si>
  <si>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</si>
  <si>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</si>
  <si>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</si>
  <si>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</si>
  <si>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</si>
  <si>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</si>
  <si>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</si>
  <si>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当該値(N-4)</t>
    <phoneticPr fontId="5"/>
  </si>
  <si>
    <t>当該値(N-2)</t>
    <phoneticPr fontId="5"/>
  </si>
  <si>
    <t>当該値(N-1)</t>
    <phoneticPr fontId="5"/>
  </si>
  <si>
    <t>当該値(N)</t>
    <phoneticPr fontId="5"/>
  </si>
  <si>
    <t>当該値(N-4)</t>
    <phoneticPr fontId="5"/>
  </si>
  <si>
    <t>当該値(N-2)</t>
    <phoneticPr fontId="5"/>
  </si>
  <si>
    <t>当該値(N-2)</t>
    <phoneticPr fontId="5"/>
  </si>
  <si>
    <t>当該値(N-1)</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</si>
  <si>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</si>
  <si>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</si>
  <si>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</si>
  <si>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</si>
  <si>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</si>
  <si>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</si>
  <si>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</si>
  <si>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新町西駐車場</t>
  </si>
  <si>
    <t>法非適用</t>
  </si>
  <si>
    <t>駐車場整備事業</t>
  </si>
  <si>
    <t>-</t>
  </si>
  <si>
    <t>Ａ３Ｂ１</t>
  </si>
  <si>
    <t>非設置</t>
  </si>
  <si>
    <t>該当数値なし</t>
  </si>
  <si>
    <t>その他駐車場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</si>
  <si>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</si>
  <si>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</si>
  <si>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</si>
  <si>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</si>
  <si>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</si>
  <si>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</si>
  <si>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</si>
  <si>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</si>
  <si>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</si>
  <si>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令和２年４月に開設した駐車場で、感染症拡大の影響もあり当初は伸び悩んでいた。徐々に収益的収支比率を伸ばしていたが、令和５年は新紙幣対応のための機器更新などの支出があったため１００％下回っている。
④売上高GOP比率
⑤EBITDA
　売上高GOP比率は、類似施設の平均程度となっている。
　EBITDAが類似施設平均値を下回っているのは、収容台数が５台と小規模な駐車場であり利益が少ないことが原因として挙げられる。</t>
    <rPh sb="1" eb="8">
      <t>シュウエキテキシュウシヒリツ</t>
    </rPh>
    <rPh sb="10" eb="12">
      <t>レイワ</t>
    </rPh>
    <rPh sb="13" eb="14">
      <t>ネン</t>
    </rPh>
    <rPh sb="15" eb="16">
      <t>ガツ</t>
    </rPh>
    <rPh sb="17" eb="19">
      <t>カイセツ</t>
    </rPh>
    <rPh sb="21" eb="24">
      <t>チュウシャジョウ</t>
    </rPh>
    <rPh sb="26" eb="31">
      <t>カンセンショウカクダイ</t>
    </rPh>
    <rPh sb="32" eb="34">
      <t>エイキョウ</t>
    </rPh>
    <rPh sb="37" eb="39">
      <t>トウショ</t>
    </rPh>
    <rPh sb="40" eb="41">
      <t>ノ</t>
    </rPh>
    <rPh sb="42" eb="43">
      <t>ナヤ</t>
    </rPh>
    <rPh sb="48" eb="50">
      <t>ジョジョ</t>
    </rPh>
    <rPh sb="51" eb="54">
      <t>シュウエキテキ</t>
    </rPh>
    <rPh sb="54" eb="58">
      <t>シュウシヒリツ</t>
    </rPh>
    <rPh sb="59" eb="60">
      <t>ノ</t>
    </rPh>
    <rPh sb="67" eb="69">
      <t>レイワ</t>
    </rPh>
    <rPh sb="70" eb="71">
      <t>ネン</t>
    </rPh>
    <rPh sb="72" eb="75">
      <t>シンシヘイ</t>
    </rPh>
    <rPh sb="75" eb="77">
      <t>タイオウ</t>
    </rPh>
    <rPh sb="81" eb="85">
      <t>キキコウシン</t>
    </rPh>
    <rPh sb="88" eb="90">
      <t>シシュツ</t>
    </rPh>
    <rPh sb="100" eb="102">
      <t>シタマワ</t>
    </rPh>
    <rPh sb="109" eb="111">
      <t>ウリアゲ</t>
    </rPh>
    <rPh sb="111" eb="112">
      <t>ダカ</t>
    </rPh>
    <rPh sb="115" eb="117">
      <t>ヒリツ</t>
    </rPh>
    <rPh sb="127" eb="130">
      <t>ウリアゲダカ</t>
    </rPh>
    <rPh sb="133" eb="135">
      <t>ヒリツ</t>
    </rPh>
    <rPh sb="137" eb="141">
      <t>ルイジシセツ</t>
    </rPh>
    <rPh sb="142" eb="146">
      <t>ヘイキンテイド</t>
    </rPh>
    <rPh sb="162" eb="166">
      <t>ルイジシセツ</t>
    </rPh>
    <rPh sb="166" eb="169">
      <t>ヘイキンチ</t>
    </rPh>
    <rPh sb="170" eb="172">
      <t>シタマワ</t>
    </rPh>
    <rPh sb="179" eb="183">
      <t>シュウヨウダイスウ</t>
    </rPh>
    <rPh sb="185" eb="186">
      <t>ダイ</t>
    </rPh>
    <rPh sb="187" eb="190">
      <t>ショウキボ</t>
    </rPh>
    <rPh sb="191" eb="194">
      <t>チュウシャジョウ</t>
    </rPh>
    <rPh sb="197" eb="199">
      <t>リエキ</t>
    </rPh>
    <rPh sb="200" eb="201">
      <t>スク</t>
    </rPh>
    <rPh sb="206" eb="208">
      <t>ゲンイン</t>
    </rPh>
    <rPh sb="211" eb="212">
      <t>ア</t>
    </rPh>
    <phoneticPr fontId="5"/>
  </si>
  <si>
    <t>⑧設備投資見込額
　平面駐車場であり、令和２年４月開設と新しいため、大きな改修等新たな設備投資は見込んでいない。
⑩企業債残高対料金収入比率
　駐車場新設に係る企業債を償還しており、平均値を大きく上回っている。</t>
    <rPh sb="1" eb="3">
      <t>セツビ</t>
    </rPh>
    <rPh sb="3" eb="5">
      <t>トウシ</t>
    </rPh>
    <rPh sb="5" eb="8">
      <t>ミコミガク</t>
    </rPh>
    <rPh sb="10" eb="18">
      <t>ヘイメンチュウシ</t>
    </rPh>
    <rPh sb="19" eb="21">
      <t>レイワ</t>
    </rPh>
    <rPh sb="22" eb="23">
      <t>ネン</t>
    </rPh>
    <rPh sb="24" eb="25">
      <t>ガツ</t>
    </rPh>
    <rPh sb="25" eb="27">
      <t>カイセツ</t>
    </rPh>
    <rPh sb="28" eb="29">
      <t>アタラ</t>
    </rPh>
    <rPh sb="34" eb="35">
      <t>オオ</t>
    </rPh>
    <rPh sb="37" eb="39">
      <t>カイシュウ</t>
    </rPh>
    <rPh sb="39" eb="40">
      <t>トウ</t>
    </rPh>
    <rPh sb="40" eb="41">
      <t>アラ</t>
    </rPh>
    <rPh sb="43" eb="47">
      <t>セツビトウシ</t>
    </rPh>
    <rPh sb="48" eb="50">
      <t>ミコ</t>
    </rPh>
    <rPh sb="58" eb="61">
      <t>キギョウサイ</t>
    </rPh>
    <rPh sb="61" eb="63">
      <t>ザンダカ</t>
    </rPh>
    <rPh sb="63" eb="64">
      <t>タイ</t>
    </rPh>
    <rPh sb="64" eb="66">
      <t>リョウキン</t>
    </rPh>
    <rPh sb="66" eb="70">
      <t>シュウニュウヒリツ</t>
    </rPh>
    <rPh sb="72" eb="75">
      <t>チュウシャジョウ</t>
    </rPh>
    <rPh sb="75" eb="77">
      <t>シンセツ</t>
    </rPh>
    <rPh sb="78" eb="79">
      <t>カカ</t>
    </rPh>
    <rPh sb="80" eb="83">
      <t>キギョウサイ</t>
    </rPh>
    <rPh sb="84" eb="86">
      <t>ショウカン</t>
    </rPh>
    <rPh sb="91" eb="94">
      <t>ヘイキンチ</t>
    </rPh>
    <rPh sb="95" eb="96">
      <t>オオ</t>
    </rPh>
    <rPh sb="98" eb="100">
      <t>ウワマワ</t>
    </rPh>
    <phoneticPr fontId="5"/>
  </si>
  <si>
    <t>⑪稼働率
　駐車場台数が５台の小規模施設のため、類似施設と比べても稼働率は高くなっている。</t>
    <rPh sb="1" eb="4">
      <t>カドウリツ</t>
    </rPh>
    <rPh sb="6" eb="9">
      <t>チュウシャジョウ</t>
    </rPh>
    <rPh sb="9" eb="11">
      <t>ダイスウ</t>
    </rPh>
    <rPh sb="13" eb="14">
      <t>ダイ</t>
    </rPh>
    <rPh sb="15" eb="18">
      <t>ショウキボ</t>
    </rPh>
    <rPh sb="18" eb="20">
      <t>シセツ</t>
    </rPh>
    <rPh sb="24" eb="28">
      <t>ルイジシセツ</t>
    </rPh>
    <rPh sb="29" eb="30">
      <t>クラ</t>
    </rPh>
    <rPh sb="33" eb="36">
      <t>カドウリツ</t>
    </rPh>
    <rPh sb="37" eb="38">
      <t>タカ</t>
    </rPh>
    <phoneticPr fontId="5"/>
  </si>
  <si>
    <t>　収益的収支比率が１００％を下回っているが、稼働率は高くなっており、営業に関する収益性を表す指標である売上高GOP比率は平均並みとなっている。中心市街地に位置しており、稼働率は高い値で推移している。</t>
    <rPh sb="1" eb="4">
      <t>シュウエキテキ</t>
    </rPh>
    <rPh sb="4" eb="8">
      <t>シュウシヒリツ</t>
    </rPh>
    <rPh sb="14" eb="16">
      <t>シタマワ</t>
    </rPh>
    <rPh sb="22" eb="25">
      <t>カドウリツ</t>
    </rPh>
    <rPh sb="26" eb="27">
      <t>タカ</t>
    </rPh>
    <rPh sb="34" eb="36">
      <t>エイギョウ</t>
    </rPh>
    <rPh sb="37" eb="38">
      <t>カン</t>
    </rPh>
    <rPh sb="40" eb="43">
      <t>シュウエキセイ</t>
    </rPh>
    <rPh sb="44" eb="45">
      <t>アラワ</t>
    </rPh>
    <rPh sb="46" eb="48">
      <t>シヒョウ</t>
    </rPh>
    <rPh sb="51" eb="54">
      <t>ウリアゲダカ</t>
    </rPh>
    <rPh sb="57" eb="59">
      <t>ヒリツ</t>
    </rPh>
    <rPh sb="60" eb="63">
      <t>ヘイキンナ</t>
    </rPh>
    <rPh sb="71" eb="76">
      <t>チュウシンシガイチ</t>
    </rPh>
    <rPh sb="77" eb="79">
      <t>イチ</t>
    </rPh>
    <rPh sb="84" eb="87">
      <t>カドウリツ</t>
    </rPh>
    <rPh sb="88" eb="89">
      <t>タカ</t>
    </rPh>
    <rPh sb="90" eb="91">
      <t>アタイ</t>
    </rPh>
    <rPh sb="92" eb="9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</si>
</sst>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76.2</c:v>
                </c:pt>
                <c:pt idx="2">
                  <c:v>80.8</c:v>
                </c:pt>
                <c:pt idx="3">
                  <c:v>127.1</c:v>
                </c:pt>
                <c:pt idx="4">
                  <c:v>70.400000000000006</c:v>
                </c:pt>
              </c:numCache>
            </c:numRef>
          </c:val>
          <c:extLst xmlns:c16r2="http://schemas.microsoft.com/office/drawing/2015/06/chart">
            <c:ext xmlns:c16="http://schemas.microsoft.com/office/drawing/2014/chart" uri="{C3380CC4-5D6E-409C-BE32-E72D297353CC}">
              <c16:uniqueId val="{00000000-E379-4553-B33D-4C74A4563508}"/>
            </c:ext>
          </c:extLst>
        </c:ser>
        <c:dLbls>
          <c:showLegendKey val="0"/>
          <c:showVal val="0"/>
          <c:showCatName val="0"/>
          <c:showSerName val="0"/>
          <c:showPercent val="0"/>
          <c:showBubbleSize val="0"/>
        </c:dLbls>
        <c:gapWidth val="150"/>
        <c:axId val="395096744"/>
        <c:axId val="39509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xmlns:c16r2="http://schemas.microsoft.com/office/drawing/2015/06/chart">
            <c:ext xmlns:c16="http://schemas.microsoft.com/office/drawing/2014/chart" uri="{C3380CC4-5D6E-409C-BE32-E72D297353CC}">
              <c16:uniqueId val="{00000001-E379-4553-B33D-4C74A4563508}"/>
            </c:ext>
          </c:extLst>
        </c:ser>
        <c:dLbls>
          <c:showLegendKey val="0"/>
          <c:showVal val="0"/>
          <c:showCatName val="0"/>
          <c:showSerName val="0"/>
          <c:showPercent val="0"/>
          <c:showBubbleSize val="0"/>
        </c:dLbls>
        <c:marker val="1"/>
        <c:smooth val="0"/>
        <c:axId val="395096744"/>
        <c:axId val="395095960"/>
      </c:lineChart>
      <c:catAx>
        <c:axId val="395096744"/>
        <c:scaling>
          <c:orientation val="minMax"/>
        </c:scaling>
        <c:delete val="1"/>
        <c:axPos val="b"/>
        <c:numFmt formatCode="General" sourceLinked="1"/>
        <c:majorTickMark val="none"/>
        <c:minorTickMark val="none"/>
        <c:tickLblPos val="none"/>
        <c:crossAx val="395095960"/>
        <c:crosses val="autoZero"/>
        <c:auto val="1"/>
        <c:lblAlgn val="ctr"/>
        <c:lblOffset val="100"/>
        <c:noMultiLvlLbl val="1"/>
      </c:catAx>
      <c:valAx>
        <c:axId val="395095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096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3922.1</c:v>
                </c:pt>
                <c:pt idx="2">
                  <c:v>3100.6</c:v>
                </c:pt>
                <c:pt idx="3">
                  <c:v>2301.8000000000002</c:v>
                </c:pt>
                <c:pt idx="4">
                  <c:v>1663</c:v>
                </c:pt>
              </c:numCache>
            </c:numRef>
          </c:val>
          <c:extLst xmlns:c16r2="http://schemas.microsoft.com/office/drawing/2015/06/chart">
            <c:ext xmlns:c16="http://schemas.microsoft.com/office/drawing/2014/chart" uri="{C3380CC4-5D6E-409C-BE32-E72D297353CC}">
              <c16:uniqueId val="{00000000-B2E1-471B-8722-2DEE1FA86F73}"/>
            </c:ext>
          </c:extLst>
        </c:ser>
        <c:dLbls>
          <c:showLegendKey val="0"/>
          <c:showVal val="0"/>
          <c:showCatName val="0"/>
          <c:showSerName val="0"/>
          <c:showPercent val="0"/>
          <c:showBubbleSize val="0"/>
        </c:dLbls>
        <c:gapWidth val="150"/>
        <c:axId val="395099096"/>
        <c:axId val="39509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xmlns:c16r2="http://schemas.microsoft.com/office/drawing/2015/06/chart">
            <c:ext xmlns:c16="http://schemas.microsoft.com/office/drawing/2014/chart" uri="{C3380CC4-5D6E-409C-BE32-E72D297353CC}">
              <c16:uniqueId val="{00000001-B2E1-471B-8722-2DEE1FA86F73}"/>
            </c:ext>
          </c:extLst>
        </c:ser>
        <c:dLbls>
          <c:showLegendKey val="0"/>
          <c:showVal val="0"/>
          <c:showCatName val="0"/>
          <c:showSerName val="0"/>
          <c:showPercent val="0"/>
          <c:showBubbleSize val="0"/>
        </c:dLbls>
        <c:marker val="1"/>
        <c:smooth val="0"/>
        <c:axId val="395099096"/>
        <c:axId val="395097920"/>
      </c:lineChart>
      <c:catAx>
        <c:axId val="395099096"/>
        <c:scaling>
          <c:orientation val="minMax"/>
        </c:scaling>
        <c:delete val="1"/>
        <c:axPos val="b"/>
        <c:numFmt formatCode="General" sourceLinked="1"/>
        <c:majorTickMark val="none"/>
        <c:minorTickMark val="none"/>
        <c:tickLblPos val="none"/>
        <c:crossAx val="395097920"/>
        <c:crosses val="autoZero"/>
        <c:auto val="1"/>
        <c:lblAlgn val="ctr"/>
        <c:lblOffset val="100"/>
        <c:noMultiLvlLbl val="1"/>
      </c:catAx>
      <c:valAx>
        <c:axId val="395097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099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D6C-4E0B-9C70-C6F308924DF8}"/>
            </c:ext>
          </c:extLst>
        </c:ser>
        <c:dLbls>
          <c:showLegendKey val="0"/>
          <c:showVal val="0"/>
          <c:showCatName val="0"/>
          <c:showSerName val="0"/>
          <c:showPercent val="0"/>
          <c:showBubbleSize val="0"/>
        </c:dLbls>
        <c:gapWidth val="150"/>
        <c:axId val="527923248"/>
        <c:axId val="52791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D6C-4E0B-9C70-C6F308924DF8}"/>
            </c:ext>
          </c:extLst>
        </c:ser>
        <c:dLbls>
          <c:showLegendKey val="0"/>
          <c:showVal val="0"/>
          <c:showCatName val="0"/>
          <c:showSerName val="0"/>
          <c:showPercent val="0"/>
          <c:showBubbleSize val="0"/>
        </c:dLbls>
        <c:marker val="1"/>
        <c:smooth val="0"/>
        <c:axId val="527923248"/>
        <c:axId val="527918152"/>
      </c:lineChart>
      <c:catAx>
        <c:axId val="527923248"/>
        <c:scaling>
          <c:orientation val="minMax"/>
        </c:scaling>
        <c:delete val="1"/>
        <c:axPos val="b"/>
        <c:numFmt formatCode="General" sourceLinked="1"/>
        <c:majorTickMark val="none"/>
        <c:minorTickMark val="none"/>
        <c:tickLblPos val="none"/>
        <c:crossAx val="527918152"/>
        <c:crosses val="autoZero"/>
        <c:auto val="1"/>
        <c:lblAlgn val="ctr"/>
        <c:lblOffset val="100"/>
        <c:noMultiLvlLbl val="1"/>
      </c:catAx>
      <c:valAx>
        <c:axId val="52791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92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D0B2-48D2-B0A5-6804C84F883E}"/>
            </c:ext>
          </c:extLst>
        </c:ser>
        <c:dLbls>
          <c:showLegendKey val="0"/>
          <c:showVal val="0"/>
          <c:showCatName val="0"/>
          <c:showSerName val="0"/>
          <c:showPercent val="0"/>
          <c:showBubbleSize val="0"/>
        </c:dLbls>
        <c:gapWidth val="150"/>
        <c:axId val="527924032"/>
        <c:axId val="52791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D0B2-48D2-B0A5-6804C84F883E}"/>
            </c:ext>
          </c:extLst>
        </c:ser>
        <c:dLbls>
          <c:showLegendKey val="0"/>
          <c:showVal val="0"/>
          <c:showCatName val="0"/>
          <c:showSerName val="0"/>
          <c:showPercent val="0"/>
          <c:showBubbleSize val="0"/>
        </c:dLbls>
        <c:marker val="1"/>
        <c:smooth val="0"/>
        <c:axId val="527924032"/>
        <c:axId val="527918544"/>
      </c:lineChart>
      <c:catAx>
        <c:axId val="527924032"/>
        <c:scaling>
          <c:orientation val="minMax"/>
        </c:scaling>
        <c:delete val="1"/>
        <c:axPos val="b"/>
        <c:numFmt formatCode="General" sourceLinked="1"/>
        <c:majorTickMark val="none"/>
        <c:minorTickMark val="none"/>
        <c:tickLblPos val="none"/>
        <c:crossAx val="527918544"/>
        <c:crosses val="autoZero"/>
        <c:auto val="1"/>
        <c:lblAlgn val="ctr"/>
        <c:lblOffset val="100"/>
        <c:noMultiLvlLbl val="1"/>
      </c:catAx>
      <c:valAx>
        <c:axId val="52791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9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5D-47F4-8F85-23AC36F10307}"/>
            </c:ext>
          </c:extLst>
        </c:ser>
        <c:dLbls>
          <c:showLegendKey val="0"/>
          <c:showVal val="0"/>
          <c:showCatName val="0"/>
          <c:showSerName val="0"/>
          <c:showPercent val="0"/>
          <c:showBubbleSize val="0"/>
        </c:dLbls>
        <c:gapWidth val="150"/>
        <c:axId val="527924424"/>
        <c:axId val="52792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xmlns:c16r2="http://schemas.microsoft.com/office/drawing/2015/06/chart">
            <c:ext xmlns:c16="http://schemas.microsoft.com/office/drawing/2014/chart" uri="{C3380CC4-5D6E-409C-BE32-E72D297353CC}">
              <c16:uniqueId val="{00000001-A25D-47F4-8F85-23AC36F10307}"/>
            </c:ext>
          </c:extLst>
        </c:ser>
        <c:dLbls>
          <c:showLegendKey val="0"/>
          <c:showVal val="0"/>
          <c:showCatName val="0"/>
          <c:showSerName val="0"/>
          <c:showPercent val="0"/>
          <c:showBubbleSize val="0"/>
        </c:dLbls>
        <c:marker val="1"/>
        <c:smooth val="0"/>
        <c:axId val="527924424"/>
        <c:axId val="527921288"/>
      </c:lineChart>
      <c:catAx>
        <c:axId val="527924424"/>
        <c:scaling>
          <c:orientation val="minMax"/>
        </c:scaling>
        <c:delete val="1"/>
        <c:axPos val="b"/>
        <c:numFmt formatCode="General" sourceLinked="1"/>
        <c:majorTickMark val="none"/>
        <c:minorTickMark val="none"/>
        <c:tickLblPos val="none"/>
        <c:crossAx val="527921288"/>
        <c:crosses val="autoZero"/>
        <c:auto val="1"/>
        <c:lblAlgn val="ctr"/>
        <c:lblOffset val="100"/>
        <c:noMultiLvlLbl val="1"/>
      </c:catAx>
      <c:valAx>
        <c:axId val="52792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92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C3-4435-BF87-E0372FA80B6E}"/>
            </c:ext>
          </c:extLst>
        </c:ser>
        <c:dLbls>
          <c:showLegendKey val="0"/>
          <c:showVal val="0"/>
          <c:showCatName val="0"/>
          <c:showSerName val="0"/>
          <c:showPercent val="0"/>
          <c:showBubbleSize val="0"/>
        </c:dLbls>
        <c:gapWidth val="150"/>
        <c:axId val="527922856"/>
        <c:axId val="52792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xmlns:c16r2="http://schemas.microsoft.com/office/drawing/2015/06/chart">
            <c:ext xmlns:c16="http://schemas.microsoft.com/office/drawing/2014/chart" uri="{C3380CC4-5D6E-409C-BE32-E72D297353CC}">
              <c16:uniqueId val="{00000001-F3C3-4435-BF87-E0372FA80B6E}"/>
            </c:ext>
          </c:extLst>
        </c:ser>
        <c:dLbls>
          <c:showLegendKey val="0"/>
          <c:showVal val="0"/>
          <c:showCatName val="0"/>
          <c:showSerName val="0"/>
          <c:showPercent val="0"/>
          <c:showBubbleSize val="0"/>
        </c:dLbls>
        <c:marker val="1"/>
        <c:smooth val="0"/>
        <c:axId val="527922856"/>
        <c:axId val="527922464"/>
      </c:lineChart>
      <c:catAx>
        <c:axId val="527922856"/>
        <c:scaling>
          <c:orientation val="minMax"/>
        </c:scaling>
        <c:delete val="1"/>
        <c:axPos val="b"/>
        <c:numFmt formatCode="General" sourceLinked="1"/>
        <c:majorTickMark val="none"/>
        <c:minorTickMark val="none"/>
        <c:tickLblPos val="none"/>
        <c:crossAx val="527922464"/>
        <c:crosses val="autoZero"/>
        <c:auto val="1"/>
        <c:lblAlgn val="ctr"/>
        <c:lblOffset val="100"/>
        <c:noMultiLvlLbl val="1"/>
      </c:catAx>
      <c:valAx>
        <c:axId val="527922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92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400</c:v>
                </c:pt>
                <c:pt idx="2">
                  <c:v>460</c:v>
                </c:pt>
                <c:pt idx="3">
                  <c:v>480</c:v>
                </c:pt>
                <c:pt idx="4">
                  <c:v>480</c:v>
                </c:pt>
              </c:numCache>
            </c:numRef>
          </c:val>
          <c:extLst xmlns:c16r2="http://schemas.microsoft.com/office/drawing/2015/06/chart">
            <c:ext xmlns:c16="http://schemas.microsoft.com/office/drawing/2014/chart" uri="{C3380CC4-5D6E-409C-BE32-E72D297353CC}">
              <c16:uniqueId val="{00000000-6C75-435B-86BE-E72F00E6DDBC}"/>
            </c:ext>
          </c:extLst>
        </c:ser>
        <c:dLbls>
          <c:showLegendKey val="0"/>
          <c:showVal val="0"/>
          <c:showCatName val="0"/>
          <c:showSerName val="0"/>
          <c:showPercent val="0"/>
          <c:showBubbleSize val="0"/>
        </c:dLbls>
        <c:gapWidth val="150"/>
        <c:axId val="527919720"/>
        <c:axId val="52792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xmlns:c16r2="http://schemas.microsoft.com/office/drawing/2015/06/chart">
            <c:ext xmlns:c16="http://schemas.microsoft.com/office/drawing/2014/chart" uri="{C3380CC4-5D6E-409C-BE32-E72D297353CC}">
              <c16:uniqueId val="{00000001-6C75-435B-86BE-E72F00E6DDBC}"/>
            </c:ext>
          </c:extLst>
        </c:ser>
        <c:dLbls>
          <c:showLegendKey val="0"/>
          <c:showVal val="0"/>
          <c:showCatName val="0"/>
          <c:showSerName val="0"/>
          <c:showPercent val="0"/>
          <c:showBubbleSize val="0"/>
        </c:dLbls>
        <c:marker val="1"/>
        <c:smooth val="0"/>
        <c:axId val="527919720"/>
        <c:axId val="527925208"/>
      </c:lineChart>
      <c:catAx>
        <c:axId val="527919720"/>
        <c:scaling>
          <c:orientation val="minMax"/>
        </c:scaling>
        <c:delete val="1"/>
        <c:axPos val="b"/>
        <c:numFmt formatCode="General" sourceLinked="1"/>
        <c:majorTickMark val="none"/>
        <c:minorTickMark val="none"/>
        <c:tickLblPos val="none"/>
        <c:crossAx val="527925208"/>
        <c:crosses val="autoZero"/>
        <c:auto val="1"/>
        <c:lblAlgn val="ctr"/>
        <c:lblOffset val="100"/>
        <c:noMultiLvlLbl val="1"/>
      </c:catAx>
      <c:valAx>
        <c:axId val="527925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91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-22.9</c:v>
                </c:pt>
                <c:pt idx="2">
                  <c:v>-15</c:v>
                </c:pt>
                <c:pt idx="3">
                  <c:v>27.9</c:v>
                </c:pt>
                <c:pt idx="4">
                  <c:v>35.5</c:v>
                </c:pt>
              </c:numCache>
            </c:numRef>
          </c:val>
          <c:extLst xmlns:c16r2="http://schemas.microsoft.com/office/drawing/2015/06/chart">
            <c:ext xmlns:c16="http://schemas.microsoft.com/office/drawing/2014/chart" uri="{C3380CC4-5D6E-409C-BE32-E72D297353CC}">
              <c16:uniqueId val="{00000000-877F-4340-86F2-1897824CA4DF}"/>
            </c:ext>
          </c:extLst>
        </c:ser>
        <c:dLbls>
          <c:showLegendKey val="0"/>
          <c:showVal val="0"/>
          <c:showCatName val="0"/>
          <c:showSerName val="0"/>
          <c:showPercent val="0"/>
          <c:showBubbleSize val="0"/>
        </c:dLbls>
        <c:gapWidth val="150"/>
        <c:axId val="527918936"/>
        <c:axId val="5279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xmlns:c16r2="http://schemas.microsoft.com/office/drawing/2015/06/chart">
            <c:ext xmlns:c16="http://schemas.microsoft.com/office/drawing/2014/chart" uri="{C3380CC4-5D6E-409C-BE32-E72D297353CC}">
              <c16:uniqueId val="{00000001-877F-4340-86F2-1897824CA4DF}"/>
            </c:ext>
          </c:extLst>
        </c:ser>
        <c:dLbls>
          <c:showLegendKey val="0"/>
          <c:showVal val="0"/>
          <c:showCatName val="0"/>
          <c:showSerName val="0"/>
          <c:showPercent val="0"/>
          <c:showBubbleSize val="0"/>
        </c:dLbls>
        <c:marker val="1"/>
        <c:smooth val="0"/>
        <c:axId val="527918936"/>
        <c:axId val="527919328"/>
      </c:lineChart>
      <c:catAx>
        <c:axId val="527918936"/>
        <c:scaling>
          <c:orientation val="minMax"/>
        </c:scaling>
        <c:delete val="1"/>
        <c:axPos val="b"/>
        <c:numFmt formatCode="General" sourceLinked="1"/>
        <c:majorTickMark val="none"/>
        <c:minorTickMark val="none"/>
        <c:tickLblPos val="none"/>
        <c:crossAx val="527919328"/>
        <c:crosses val="autoZero"/>
        <c:auto val="1"/>
        <c:lblAlgn val="ctr"/>
        <c:lblOffset val="100"/>
        <c:noMultiLvlLbl val="1"/>
      </c:catAx>
      <c:valAx>
        <c:axId val="52791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791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-88</c:v>
                </c:pt>
                <c:pt idx="2">
                  <c:v>-73</c:v>
                </c:pt>
                <c:pt idx="3">
                  <c:v>183</c:v>
                </c:pt>
                <c:pt idx="4">
                  <c:v>309</c:v>
                </c:pt>
              </c:numCache>
            </c:numRef>
          </c:val>
          <c:extLst xmlns:c16r2="http://schemas.microsoft.com/office/drawing/2015/06/chart">
            <c:ext xmlns:c16="http://schemas.microsoft.com/office/drawing/2014/chart" uri="{C3380CC4-5D6E-409C-BE32-E72D297353CC}">
              <c16:uniqueId val="{00000000-C734-4E18-BA62-F76265F23F25}"/>
            </c:ext>
          </c:extLst>
        </c:ser>
        <c:dLbls>
          <c:showLegendKey val="0"/>
          <c:showVal val="0"/>
          <c:showCatName val="0"/>
          <c:showSerName val="0"/>
          <c:showPercent val="0"/>
          <c:showBubbleSize val="0"/>
        </c:dLbls>
        <c:gapWidth val="150"/>
        <c:axId val="527920896"/>
        <c:axId val="5263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xmlns:c16r2="http://schemas.microsoft.com/office/drawing/2015/06/chart">
            <c:ext xmlns:c16="http://schemas.microsoft.com/office/drawing/2014/chart" uri="{C3380CC4-5D6E-409C-BE32-E72D297353CC}">
              <c16:uniqueId val="{00000001-C734-4E18-BA62-F76265F23F25}"/>
            </c:ext>
          </c:extLst>
        </c:ser>
        <c:dLbls>
          <c:showLegendKey val="0"/>
          <c:showVal val="0"/>
          <c:showCatName val="0"/>
          <c:showSerName val="0"/>
          <c:showPercent val="0"/>
          <c:showBubbleSize val="0"/>
        </c:dLbls>
        <c:marker val="1"/>
        <c:smooth val="0"/>
        <c:axId val="527920896"/>
        <c:axId val="526382240"/>
      </c:lineChart>
      <c:catAx>
        <c:axId val="527920896"/>
        <c:scaling>
          <c:orientation val="minMax"/>
        </c:scaling>
        <c:delete val="1"/>
        <c:axPos val="b"/>
        <c:numFmt formatCode="General" sourceLinked="1"/>
        <c:majorTickMark val="none"/>
        <c:minorTickMark val="none"/>
        <c:tickLblPos val="none"/>
        <c:crossAx val="526382240"/>
        <c:crosses val="autoZero"/>
        <c:auto val="1"/>
        <c:lblAlgn val="ctr"/>
        <c:lblOffset val="100"/>
        <c:noMultiLvlLbl val="1"/>
      </c:catAx>
      <c:valAx>
        <c:axId val="52638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792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愛媛県八幡浜市　新町西駐車場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120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2"/>
      <c r="C31" s="2"/>
      <c r="D31" s="2"/>
      <c r="E31" s="2"/>
      <c r="F31" s="2"/>
      <c r="I31" s="17"/>
      <c r="J31" s="110" t="s">
        <v>27</v>
      </c>
      <c r="K31" s="111"/>
      <c r="L31" s="111"/>
      <c r="M31" s="111"/>
      <c r="N31" s="111"/>
      <c r="O31" s="111"/>
      <c r="P31" s="111"/>
      <c r="Q31" s="111"/>
      <c r="R31" s="111"/>
      <c r="S31" s="111"/>
      <c r="T31" s="112"/>
      <c r="U31" s="113" t="str">
        <f>データ!Y7</f>
        <v>-</v>
      </c>
      <c r="V31" s="113"/>
      <c r="W31" s="113"/>
      <c r="X31" s="113"/>
      <c r="Y31" s="113"/>
      <c r="Z31" s="113"/>
      <c r="AA31" s="113"/>
      <c r="AB31" s="113"/>
      <c r="AC31" s="113"/>
      <c r="AD31" s="113"/>
      <c r="AE31" s="113"/>
      <c r="AF31" s="113"/>
      <c r="AG31" s="113"/>
      <c r="AH31" s="113"/>
      <c r="AI31" s="113"/>
      <c r="AJ31" s="113"/>
      <c r="AK31" s="113"/>
      <c r="AL31" s="113"/>
      <c r="AM31" s="113"/>
      <c r="AN31" s="113">
        <f>データ!Z7</f>
        <v>76.2</v>
      </c>
      <c r="AO31" s="113"/>
      <c r="AP31" s="113"/>
      <c r="AQ31" s="113"/>
      <c r="AR31" s="113"/>
      <c r="AS31" s="113"/>
      <c r="AT31" s="113"/>
      <c r="AU31" s="113"/>
      <c r="AV31" s="113"/>
      <c r="AW31" s="113"/>
      <c r="AX31" s="113"/>
      <c r="AY31" s="113"/>
      <c r="AZ31" s="113"/>
      <c r="BA31" s="113"/>
      <c r="BB31" s="113"/>
      <c r="BC31" s="113"/>
      <c r="BD31" s="113"/>
      <c r="BE31" s="113"/>
      <c r="BF31" s="113"/>
      <c r="BG31" s="113">
        <f>データ!AA7</f>
        <v>80.8</v>
      </c>
      <c r="BH31" s="113"/>
      <c r="BI31" s="113"/>
      <c r="BJ31" s="113"/>
      <c r="BK31" s="113"/>
      <c r="BL31" s="113"/>
      <c r="BM31" s="113"/>
      <c r="BN31" s="113"/>
      <c r="BO31" s="113"/>
      <c r="BP31" s="113"/>
      <c r="BQ31" s="113"/>
      <c r="BR31" s="113"/>
      <c r="BS31" s="113"/>
      <c r="BT31" s="113"/>
      <c r="BU31" s="113"/>
      <c r="BV31" s="113"/>
      <c r="BW31" s="113"/>
      <c r="BX31" s="113"/>
      <c r="BY31" s="113"/>
      <c r="BZ31" s="113">
        <f>データ!AB7</f>
        <v>127.1</v>
      </c>
      <c r="CA31" s="113"/>
      <c r="CB31" s="113"/>
      <c r="CC31" s="113"/>
      <c r="CD31" s="113"/>
      <c r="CE31" s="113"/>
      <c r="CF31" s="113"/>
      <c r="CG31" s="113"/>
      <c r="CH31" s="113"/>
      <c r="CI31" s="113"/>
      <c r="CJ31" s="113"/>
      <c r="CK31" s="113"/>
      <c r="CL31" s="113"/>
      <c r="CM31" s="113"/>
      <c r="CN31" s="113"/>
      <c r="CO31" s="113"/>
      <c r="CP31" s="113"/>
      <c r="CQ31" s="113"/>
      <c r="CR31" s="113"/>
      <c r="CS31" s="113">
        <f>データ!AC7</f>
        <v>70.400000000000006</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t="str">
        <f>データ!AJ7</f>
        <v>-</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t="str">
        <f>データ!DK7</f>
        <v>-</v>
      </c>
      <c r="JD31" s="115"/>
      <c r="JE31" s="115"/>
      <c r="JF31" s="115"/>
      <c r="JG31" s="115"/>
      <c r="JH31" s="115"/>
      <c r="JI31" s="115"/>
      <c r="JJ31" s="115"/>
      <c r="JK31" s="115"/>
      <c r="JL31" s="115"/>
      <c r="JM31" s="115"/>
      <c r="JN31" s="115"/>
      <c r="JO31" s="115"/>
      <c r="JP31" s="115"/>
      <c r="JQ31" s="115"/>
      <c r="JR31" s="115"/>
      <c r="JS31" s="115"/>
      <c r="JT31" s="115"/>
      <c r="JU31" s="116"/>
      <c r="JV31" s="114">
        <f>データ!DL7</f>
        <v>400</v>
      </c>
      <c r="JW31" s="115"/>
      <c r="JX31" s="115"/>
      <c r="JY31" s="115"/>
      <c r="JZ31" s="115"/>
      <c r="KA31" s="115"/>
      <c r="KB31" s="115"/>
      <c r="KC31" s="115"/>
      <c r="KD31" s="115"/>
      <c r="KE31" s="115"/>
      <c r="KF31" s="115"/>
      <c r="KG31" s="115"/>
      <c r="KH31" s="115"/>
      <c r="KI31" s="115"/>
      <c r="KJ31" s="115"/>
      <c r="KK31" s="115"/>
      <c r="KL31" s="115"/>
      <c r="KM31" s="115"/>
      <c r="KN31" s="116"/>
      <c r="KO31" s="114">
        <f>データ!DM7</f>
        <v>460</v>
      </c>
      <c r="KP31" s="115"/>
      <c r="KQ31" s="115"/>
      <c r="KR31" s="115"/>
      <c r="KS31" s="115"/>
      <c r="KT31" s="115"/>
      <c r="KU31" s="115"/>
      <c r="KV31" s="115"/>
      <c r="KW31" s="115"/>
      <c r="KX31" s="115"/>
      <c r="KY31" s="115"/>
      <c r="KZ31" s="115"/>
      <c r="LA31" s="115"/>
      <c r="LB31" s="115"/>
      <c r="LC31" s="115"/>
      <c r="LD31" s="115"/>
      <c r="LE31" s="115"/>
      <c r="LF31" s="115"/>
      <c r="LG31" s="116"/>
      <c r="LH31" s="114">
        <f>データ!DN7</f>
        <v>480</v>
      </c>
      <c r="LI31" s="115"/>
      <c r="LJ31" s="115"/>
      <c r="LK31" s="115"/>
      <c r="LL31" s="115"/>
      <c r="LM31" s="115"/>
      <c r="LN31" s="115"/>
      <c r="LO31" s="115"/>
      <c r="LP31" s="115"/>
      <c r="LQ31" s="115"/>
      <c r="LR31" s="115"/>
      <c r="LS31" s="115"/>
      <c r="LT31" s="115"/>
      <c r="LU31" s="115"/>
      <c r="LV31" s="115"/>
      <c r="LW31" s="115"/>
      <c r="LX31" s="115"/>
      <c r="LY31" s="115"/>
      <c r="LZ31" s="116"/>
      <c r="MA31" s="114">
        <f>データ!DO7</f>
        <v>480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2"/>
      <c r="C32" s="2"/>
      <c r="D32" s="2"/>
      <c r="E32" s="2"/>
      <c r="F32" s="2"/>
      <c r="G32" s="2"/>
      <c r="H32" s="2"/>
      <c r="I32" s="17"/>
      <c r="J32" s="110" t="s">
        <v>29</v>
      </c>
      <c r="K32" s="111"/>
      <c r="L32" s="111"/>
      <c r="M32" s="111"/>
      <c r="N32" s="111"/>
      <c r="O32" s="111"/>
      <c r="P32" s="111"/>
      <c r="Q32" s="111"/>
      <c r="R32" s="111"/>
      <c r="S32" s="111"/>
      <c r="T32" s="112"/>
      <c r="U32" s="113" t="str">
        <f>データ!AD7</f>
        <v>-</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t="str">
        <f>データ!AO7</f>
        <v>-</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t="str">
        <f>データ!DP7</f>
        <v>-</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2"/>
      <c r="C52" s="2"/>
      <c r="D52" s="2"/>
      <c r="E52" s="2"/>
      <c r="F52" s="2"/>
      <c r="I52" s="17"/>
      <c r="J52" s="110" t="s">
        <v>27</v>
      </c>
      <c r="K52" s="111"/>
      <c r="L52" s="111"/>
      <c r="M52" s="111"/>
      <c r="N52" s="111"/>
      <c r="O52" s="111"/>
      <c r="P52" s="111"/>
      <c r="Q52" s="111"/>
      <c r="R52" s="111"/>
      <c r="S52" s="111"/>
      <c r="T52" s="112"/>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t="str">
        <f>データ!BF7</f>
        <v>-</v>
      </c>
      <c r="EM52" s="113"/>
      <c r="EN52" s="113"/>
      <c r="EO52" s="113"/>
      <c r="EP52" s="113"/>
      <c r="EQ52" s="113"/>
      <c r="ER52" s="113"/>
      <c r="ES52" s="113"/>
      <c r="ET52" s="113"/>
      <c r="EU52" s="113"/>
      <c r="EV52" s="113"/>
      <c r="EW52" s="113"/>
      <c r="EX52" s="113"/>
      <c r="EY52" s="113"/>
      <c r="EZ52" s="113"/>
      <c r="FA52" s="113"/>
      <c r="FB52" s="113"/>
      <c r="FC52" s="113"/>
      <c r="FD52" s="113"/>
      <c r="FE52" s="113">
        <f>データ!BG7</f>
        <v>-22.9</v>
      </c>
      <c r="FF52" s="113"/>
      <c r="FG52" s="113"/>
      <c r="FH52" s="113"/>
      <c r="FI52" s="113"/>
      <c r="FJ52" s="113"/>
      <c r="FK52" s="113"/>
      <c r="FL52" s="113"/>
      <c r="FM52" s="113"/>
      <c r="FN52" s="113"/>
      <c r="FO52" s="113"/>
      <c r="FP52" s="113"/>
      <c r="FQ52" s="113"/>
      <c r="FR52" s="113"/>
      <c r="FS52" s="113"/>
      <c r="FT52" s="113"/>
      <c r="FU52" s="113"/>
      <c r="FV52" s="113"/>
      <c r="FW52" s="113"/>
      <c r="FX52" s="113">
        <f>データ!BH7</f>
        <v>-15</v>
      </c>
      <c r="FY52" s="113"/>
      <c r="FZ52" s="113"/>
      <c r="GA52" s="113"/>
      <c r="GB52" s="113"/>
      <c r="GC52" s="113"/>
      <c r="GD52" s="113"/>
      <c r="GE52" s="113"/>
      <c r="GF52" s="113"/>
      <c r="GG52" s="113"/>
      <c r="GH52" s="113"/>
      <c r="GI52" s="113"/>
      <c r="GJ52" s="113"/>
      <c r="GK52" s="113"/>
      <c r="GL52" s="113"/>
      <c r="GM52" s="113"/>
      <c r="GN52" s="113"/>
      <c r="GO52" s="113"/>
      <c r="GP52" s="113"/>
      <c r="GQ52" s="113">
        <f>データ!BI7</f>
        <v>27.9</v>
      </c>
      <c r="GR52" s="113"/>
      <c r="GS52" s="113"/>
      <c r="GT52" s="113"/>
      <c r="GU52" s="113"/>
      <c r="GV52" s="113"/>
      <c r="GW52" s="113"/>
      <c r="GX52" s="113"/>
      <c r="GY52" s="113"/>
      <c r="GZ52" s="113"/>
      <c r="HA52" s="113"/>
      <c r="HB52" s="113"/>
      <c r="HC52" s="113"/>
      <c r="HD52" s="113"/>
      <c r="HE52" s="113"/>
      <c r="HF52" s="113"/>
      <c r="HG52" s="113"/>
      <c r="HH52" s="113"/>
      <c r="HI52" s="113"/>
      <c r="HJ52" s="113">
        <f>データ!BJ7</f>
        <v>35.5</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f>データ!BR7</f>
        <v>-88</v>
      </c>
      <c r="JW52" s="120"/>
      <c r="JX52" s="120"/>
      <c r="JY52" s="120"/>
      <c r="JZ52" s="120"/>
      <c r="KA52" s="120"/>
      <c r="KB52" s="120"/>
      <c r="KC52" s="120"/>
      <c r="KD52" s="120"/>
      <c r="KE52" s="120"/>
      <c r="KF52" s="120"/>
      <c r="KG52" s="120"/>
      <c r="KH52" s="120"/>
      <c r="KI52" s="120"/>
      <c r="KJ52" s="120"/>
      <c r="KK52" s="120"/>
      <c r="KL52" s="120"/>
      <c r="KM52" s="120"/>
      <c r="KN52" s="120"/>
      <c r="KO52" s="120">
        <f>データ!BS7</f>
        <v>-73</v>
      </c>
      <c r="KP52" s="120"/>
      <c r="KQ52" s="120"/>
      <c r="KR52" s="120"/>
      <c r="KS52" s="120"/>
      <c r="KT52" s="120"/>
      <c r="KU52" s="120"/>
      <c r="KV52" s="120"/>
      <c r="KW52" s="120"/>
      <c r="KX52" s="120"/>
      <c r="KY52" s="120"/>
      <c r="KZ52" s="120"/>
      <c r="LA52" s="120"/>
      <c r="LB52" s="120"/>
      <c r="LC52" s="120"/>
      <c r="LD52" s="120"/>
      <c r="LE52" s="120"/>
      <c r="LF52" s="120"/>
      <c r="LG52" s="120"/>
      <c r="LH52" s="120">
        <f>データ!BT7</f>
        <v>183</v>
      </c>
      <c r="LI52" s="120"/>
      <c r="LJ52" s="120"/>
      <c r="LK52" s="120"/>
      <c r="LL52" s="120"/>
      <c r="LM52" s="120"/>
      <c r="LN52" s="120"/>
      <c r="LO52" s="120"/>
      <c r="LP52" s="120"/>
      <c r="LQ52" s="120"/>
      <c r="LR52" s="120"/>
      <c r="LS52" s="120"/>
      <c r="LT52" s="120"/>
      <c r="LU52" s="120"/>
      <c r="LV52" s="120"/>
      <c r="LW52" s="120"/>
      <c r="LX52" s="120"/>
      <c r="LY52" s="120"/>
      <c r="LZ52" s="120"/>
      <c r="MA52" s="120">
        <f>データ!BU7</f>
        <v>309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2"/>
      <c r="C53" s="2"/>
      <c r="D53" s="2"/>
      <c r="E53" s="2"/>
      <c r="F53" s="2"/>
      <c r="G53" s="2"/>
      <c r="H53" s="2"/>
      <c r="I53" s="17"/>
      <c r="J53" s="110" t="s">
        <v>29</v>
      </c>
      <c r="K53" s="111"/>
      <c r="L53" s="111"/>
      <c r="M53" s="111"/>
      <c r="N53" s="111"/>
      <c r="O53" s="111"/>
      <c r="P53" s="111"/>
      <c r="Q53" s="111"/>
      <c r="R53" s="111"/>
      <c r="S53" s="111"/>
      <c r="T53" s="112"/>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t="str">
        <f>データ!BK7</f>
        <v>-</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15">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140</v>
      </c>
      <c r="NE66" s="101"/>
      <c r="NF66" s="101"/>
      <c r="NG66" s="101"/>
      <c r="NH66" s="101"/>
      <c r="NI66" s="101"/>
      <c r="NJ66" s="101"/>
      <c r="NK66" s="101"/>
      <c r="NL66" s="101"/>
      <c r="NM66" s="101"/>
      <c r="NN66" s="101"/>
      <c r="NO66" s="101"/>
      <c r="NP66" s="101"/>
      <c r="NQ66" s="101"/>
      <c r="NR66" s="102"/>
    </row>
    <row r="67" spans="1:382" ht="13.5" customHeight="1" x14ac:dyDescent="0.15">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2"/>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t="str">
        <f>データ!CZ7</f>
        <v>-</v>
      </c>
      <c r="KB77" s="115"/>
      <c r="KC77" s="115"/>
      <c r="KD77" s="115"/>
      <c r="KE77" s="115"/>
      <c r="KF77" s="115"/>
      <c r="KG77" s="115"/>
      <c r="KH77" s="115"/>
      <c r="KI77" s="115"/>
      <c r="KJ77" s="115"/>
      <c r="KK77" s="115"/>
      <c r="KL77" s="115"/>
      <c r="KM77" s="115"/>
      <c r="KN77" s="115"/>
      <c r="KO77" s="116"/>
      <c r="KP77" s="114">
        <f>データ!DA7</f>
        <v>3922.1</v>
      </c>
      <c r="KQ77" s="115"/>
      <c r="KR77" s="115"/>
      <c r="KS77" s="115"/>
      <c r="KT77" s="115"/>
      <c r="KU77" s="115"/>
      <c r="KV77" s="115"/>
      <c r="KW77" s="115"/>
      <c r="KX77" s="115"/>
      <c r="KY77" s="115"/>
      <c r="KZ77" s="115"/>
      <c r="LA77" s="115"/>
      <c r="LB77" s="115"/>
      <c r="LC77" s="115"/>
      <c r="LD77" s="116"/>
      <c r="LE77" s="114">
        <f>データ!DB7</f>
        <v>3100.6</v>
      </c>
      <c r="LF77" s="115"/>
      <c r="LG77" s="115"/>
      <c r="LH77" s="115"/>
      <c r="LI77" s="115"/>
      <c r="LJ77" s="115"/>
      <c r="LK77" s="115"/>
      <c r="LL77" s="115"/>
      <c r="LM77" s="115"/>
      <c r="LN77" s="115"/>
      <c r="LO77" s="115"/>
      <c r="LP77" s="115"/>
      <c r="LQ77" s="115"/>
      <c r="LR77" s="115"/>
      <c r="LS77" s="116"/>
      <c r="LT77" s="114">
        <f>データ!DC7</f>
        <v>2301.8000000000002</v>
      </c>
      <c r="LU77" s="115"/>
      <c r="LV77" s="115"/>
      <c r="LW77" s="115"/>
      <c r="LX77" s="115"/>
      <c r="LY77" s="115"/>
      <c r="LZ77" s="115"/>
      <c r="MA77" s="115"/>
      <c r="MB77" s="115"/>
      <c r="MC77" s="115"/>
      <c r="MD77" s="115"/>
      <c r="ME77" s="115"/>
      <c r="MF77" s="115"/>
      <c r="MG77" s="115"/>
      <c r="MH77" s="116"/>
      <c r="MI77" s="114">
        <f>データ!DD7</f>
        <v>1663</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2"/>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t="str">
        <f>データ!DE7</f>
        <v>-</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RW7wy5ch6hi4BsbKc16Z3MkKuPEHmvPeZ4brSGuDLXBG/q4TQbalNELvfkdE/FxFROIRudFMRYAe5747iEX4Q==" saltValue="O86aogTqwJYJjbxQLtep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3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93</v>
      </c>
      <c r="AO5" s="47" t="s">
        <v>94</v>
      </c>
      <c r="AP5" s="47" t="s">
        <v>95</v>
      </c>
      <c r="AQ5" s="47" t="s">
        <v>96</v>
      </c>
      <c r="AR5" s="47" t="s">
        <v>97</v>
      </c>
      <c r="AS5" s="47" t="s">
        <v>98</v>
      </c>
      <c r="AT5" s="47" t="s">
        <v>99</v>
      </c>
      <c r="AU5" s="47" t="s">
        <v>89</v>
      </c>
      <c r="AV5" s="47" t="s">
        <v>104</v>
      </c>
      <c r="AW5" s="47" t="s">
        <v>91</v>
      </c>
      <c r="AX5" s="47" t="s">
        <v>92</v>
      </c>
      <c r="AY5" s="47" t="s">
        <v>93</v>
      </c>
      <c r="AZ5" s="47" t="s">
        <v>94</v>
      </c>
      <c r="BA5" s="47" t="s">
        <v>95</v>
      </c>
      <c r="BB5" s="47" t="s">
        <v>96</v>
      </c>
      <c r="BC5" s="47" t="s">
        <v>97</v>
      </c>
      <c r="BD5" s="47" t="s">
        <v>98</v>
      </c>
      <c r="BE5" s="47" t="s">
        <v>99</v>
      </c>
      <c r="BF5" s="47" t="s">
        <v>105</v>
      </c>
      <c r="BG5" s="47" t="s">
        <v>101</v>
      </c>
      <c r="BH5" s="47" t="s">
        <v>106</v>
      </c>
      <c r="BI5" s="47" t="s">
        <v>107</v>
      </c>
      <c r="BJ5" s="47" t="s">
        <v>108</v>
      </c>
      <c r="BK5" s="47" t="s">
        <v>94</v>
      </c>
      <c r="BL5" s="47" t="s">
        <v>95</v>
      </c>
      <c r="BM5" s="47" t="s">
        <v>96</v>
      </c>
      <c r="BN5" s="47" t="s">
        <v>97</v>
      </c>
      <c r="BO5" s="47" t="s">
        <v>98</v>
      </c>
      <c r="BP5" s="47" t="s">
        <v>99</v>
      </c>
      <c r="BQ5" s="47" t="s">
        <v>109</v>
      </c>
      <c r="BR5" s="47" t="s">
        <v>90</v>
      </c>
      <c r="BS5" s="47" t="s">
        <v>110</v>
      </c>
      <c r="BT5" s="47" t="s">
        <v>107</v>
      </c>
      <c r="BU5" s="47" t="s">
        <v>108</v>
      </c>
      <c r="BV5" s="47" t="s">
        <v>94</v>
      </c>
      <c r="BW5" s="47" t="s">
        <v>95</v>
      </c>
      <c r="BX5" s="47" t="s">
        <v>96</v>
      </c>
      <c r="BY5" s="47" t="s">
        <v>97</v>
      </c>
      <c r="BZ5" s="47" t="s">
        <v>98</v>
      </c>
      <c r="CA5" s="47" t="s">
        <v>99</v>
      </c>
      <c r="CB5" s="47" t="s">
        <v>105</v>
      </c>
      <c r="CC5" s="47" t="s">
        <v>90</v>
      </c>
      <c r="CD5" s="47" t="s">
        <v>111</v>
      </c>
      <c r="CE5" s="47" t="s">
        <v>112</v>
      </c>
      <c r="CF5" s="47" t="s">
        <v>108</v>
      </c>
      <c r="CG5" s="47" t="s">
        <v>94</v>
      </c>
      <c r="CH5" s="47" t="s">
        <v>95</v>
      </c>
      <c r="CI5" s="47" t="s">
        <v>96</v>
      </c>
      <c r="CJ5" s="47" t="s">
        <v>97</v>
      </c>
      <c r="CK5" s="47" t="s">
        <v>98</v>
      </c>
      <c r="CL5" s="47" t="s">
        <v>99</v>
      </c>
      <c r="CM5" s="145"/>
      <c r="CN5" s="145"/>
      <c r="CO5" s="47" t="s">
        <v>100</v>
      </c>
      <c r="CP5" s="47" t="s">
        <v>101</v>
      </c>
      <c r="CQ5" s="47" t="s">
        <v>110</v>
      </c>
      <c r="CR5" s="47" t="s">
        <v>107</v>
      </c>
      <c r="CS5" s="47" t="s">
        <v>108</v>
      </c>
      <c r="CT5" s="47" t="s">
        <v>94</v>
      </c>
      <c r="CU5" s="47" t="s">
        <v>95</v>
      </c>
      <c r="CV5" s="47" t="s">
        <v>96</v>
      </c>
      <c r="CW5" s="47" t="s">
        <v>97</v>
      </c>
      <c r="CX5" s="47" t="s">
        <v>98</v>
      </c>
      <c r="CY5" s="47" t="s">
        <v>99</v>
      </c>
      <c r="CZ5" s="47" t="s">
        <v>89</v>
      </c>
      <c r="DA5" s="47" t="s">
        <v>104</v>
      </c>
      <c r="DB5" s="47" t="s">
        <v>111</v>
      </c>
      <c r="DC5" s="47" t="s">
        <v>113</v>
      </c>
      <c r="DD5" s="47" t="s">
        <v>108</v>
      </c>
      <c r="DE5" s="47" t="s">
        <v>94</v>
      </c>
      <c r="DF5" s="47" t="s">
        <v>95</v>
      </c>
      <c r="DG5" s="47" t="s">
        <v>96</v>
      </c>
      <c r="DH5" s="47" t="s">
        <v>97</v>
      </c>
      <c r="DI5" s="47" t="s">
        <v>98</v>
      </c>
      <c r="DJ5" s="47" t="s">
        <v>35</v>
      </c>
      <c r="DK5" s="47" t="s">
        <v>109</v>
      </c>
      <c r="DL5" s="47" t="s">
        <v>114</v>
      </c>
      <c r="DM5" s="47" t="s">
        <v>110</v>
      </c>
      <c r="DN5" s="47" t="s">
        <v>92</v>
      </c>
      <c r="DO5" s="47" t="s">
        <v>93</v>
      </c>
      <c r="DP5" s="47" t="s">
        <v>94</v>
      </c>
      <c r="DQ5" s="47" t="s">
        <v>95</v>
      </c>
      <c r="DR5" s="47" t="s">
        <v>96</v>
      </c>
      <c r="DS5" s="47" t="s">
        <v>97</v>
      </c>
      <c r="DT5" s="47" t="s">
        <v>98</v>
      </c>
      <c r="DU5" s="47" t="s">
        <v>99</v>
      </c>
    </row>
    <row r="6" spans="1:125" s="54" customFormat="1" x14ac:dyDescent="0.15">
      <c r="A6" s="37" t="s">
        <v>115</v>
      </c>
      <c r="B6" s="48">
        <f>B8</f>
        <v>2023</v>
      </c>
      <c r="C6" s="48">
        <f t="shared" ref="C6:X6" si="1">C8</f>
        <v>382043</v>
      </c>
      <c r="D6" s="48">
        <f t="shared" si="1"/>
        <v>47</v>
      </c>
      <c r="E6" s="48">
        <f t="shared" si="1"/>
        <v>14</v>
      </c>
      <c r="F6" s="48">
        <f t="shared" si="1"/>
        <v>0</v>
      </c>
      <c r="G6" s="48">
        <f t="shared" si="1"/>
        <v>10</v>
      </c>
      <c r="H6" s="48" t="str">
        <f>SUBSTITUTE(H8,"　","")</f>
        <v>愛媛県八幡浜市</v>
      </c>
      <c r="I6" s="48" t="str">
        <f t="shared" si="1"/>
        <v>新町西駐車場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v>
      </c>
      <c r="S6" s="50" t="str">
        <f t="shared" si="1"/>
        <v>商業施設</v>
      </c>
      <c r="T6" s="50" t="str">
        <f t="shared" si="1"/>
        <v>無</v>
      </c>
      <c r="U6" s="51">
        <f t="shared" si="1"/>
        <v>88</v>
      </c>
      <c r="V6" s="51">
        <f t="shared" si="1"/>
        <v>5</v>
      </c>
      <c r="W6" s="51">
        <f t="shared" si="1"/>
        <v>120</v>
      </c>
      <c r="X6" s="50" t="str">
        <f t="shared" si="1"/>
        <v>代行制</v>
      </c>
      <c r="Y6" s="52" t="e">
        <f>IF(Y8="-",NA(),Y8)</f>
        <v>#N/A</v>
      </c>
      <c r="Z6" s="52">
        <f t="shared" ref="Z6:AH6" si="2">IF(Z8="-",NA(),Z8)</f>
        <v>76.2</v>
      </c>
      <c r="AA6" s="52">
        <f t="shared" si="2"/>
        <v>80.8</v>
      </c>
      <c r="AB6" s="52">
        <f t="shared" si="2"/>
        <v>127.1</v>
      </c>
      <c r="AC6" s="52">
        <f t="shared" si="2"/>
        <v>70.400000000000006</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0</v>
      </c>
      <c r="AL6" s="52">
        <f t="shared" si="3"/>
        <v>0</v>
      </c>
      <c r="AM6" s="52">
        <f t="shared" si="3"/>
        <v>0</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0</v>
      </c>
      <c r="AW6" s="53">
        <f t="shared" si="4"/>
        <v>0</v>
      </c>
      <c r="AX6" s="53">
        <f t="shared" si="4"/>
        <v>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-22.9</v>
      </c>
      <c r="BH6" s="52">
        <f t="shared" si="5"/>
        <v>-15</v>
      </c>
      <c r="BI6" s="52">
        <f t="shared" si="5"/>
        <v>27.9</v>
      </c>
      <c r="BJ6" s="52">
        <f t="shared" si="5"/>
        <v>35.5</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-88</v>
      </c>
      <c r="BS6" s="53">
        <f t="shared" si="6"/>
        <v>-73</v>
      </c>
      <c r="BT6" s="53">
        <f t="shared" si="6"/>
        <v>183</v>
      </c>
      <c r="BU6" s="53">
        <f t="shared" si="6"/>
        <v>309</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116</v>
      </c>
      <c r="CM6" s="51">
        <f t="shared" ref="CM6:CN6" si="7">CM8</f>
        <v>56</v>
      </c>
      <c r="CN6" s="51">
        <f t="shared" si="7"/>
        <v>0</v>
      </c>
      <c r="CO6" s="52"/>
      <c r="CP6" s="52"/>
      <c r="CQ6" s="52"/>
      <c r="CR6" s="52"/>
      <c r="CS6" s="52"/>
      <c r="CT6" s="52"/>
      <c r="CU6" s="52"/>
      <c r="CV6" s="52"/>
      <c r="CW6" s="52"/>
      <c r="CX6" s="52"/>
      <c r="CY6" s="49" t="s">
        <v>116</v>
      </c>
      <c r="CZ6" s="52" t="e">
        <f>IF(CZ8="-",NA(),CZ8)</f>
        <v>#N/A</v>
      </c>
      <c r="DA6" s="52">
        <f t="shared" ref="DA6:DI6" si="8">IF(DA8="-",NA(),DA8)</f>
        <v>3922.1</v>
      </c>
      <c r="DB6" s="52">
        <f t="shared" si="8"/>
        <v>3100.6</v>
      </c>
      <c r="DC6" s="52">
        <f t="shared" si="8"/>
        <v>2301.8000000000002</v>
      </c>
      <c r="DD6" s="52">
        <f t="shared" si="8"/>
        <v>1663</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400</v>
      </c>
      <c r="DM6" s="52">
        <f t="shared" si="9"/>
        <v>460</v>
      </c>
      <c r="DN6" s="52">
        <f t="shared" si="9"/>
        <v>480</v>
      </c>
      <c r="DO6" s="52">
        <f t="shared" si="9"/>
        <v>480</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117</v>
      </c>
      <c r="B7" s="48">
        <f t="shared" ref="B7:X7" si="10">B8</f>
        <v>2023</v>
      </c>
      <c r="C7" s="48">
        <f t="shared" si="10"/>
        <v>382043</v>
      </c>
      <c r="D7" s="48">
        <f t="shared" si="10"/>
        <v>47</v>
      </c>
      <c r="E7" s="48">
        <f t="shared" si="10"/>
        <v>14</v>
      </c>
      <c r="F7" s="48">
        <f t="shared" si="10"/>
        <v>0</v>
      </c>
      <c r="G7" s="48">
        <f t="shared" si="10"/>
        <v>10</v>
      </c>
      <c r="H7" s="48" t="str">
        <f t="shared" si="10"/>
        <v>愛媛県　八幡浜市</v>
      </c>
      <c r="I7" s="48" t="str">
        <f t="shared" si="10"/>
        <v>新町西駐車場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v>
      </c>
      <c r="S7" s="50" t="str">
        <f t="shared" si="10"/>
        <v>商業施設</v>
      </c>
      <c r="T7" s="50" t="str">
        <f t="shared" si="10"/>
        <v>無</v>
      </c>
      <c r="U7" s="51">
        <f t="shared" si="10"/>
        <v>88</v>
      </c>
      <c r="V7" s="51">
        <f t="shared" si="10"/>
        <v>5</v>
      </c>
      <c r="W7" s="51">
        <f t="shared" si="10"/>
        <v>120</v>
      </c>
      <c r="X7" s="50" t="str">
        <f t="shared" si="10"/>
        <v>代行制</v>
      </c>
      <c r="Y7" s="52" t="str">
        <f>Y8</f>
        <v>-</v>
      </c>
      <c r="Z7" s="52">
        <f t="shared" ref="Z7:AH7" si="11">Z8</f>
        <v>76.2</v>
      </c>
      <c r="AA7" s="52">
        <f t="shared" si="11"/>
        <v>80.8</v>
      </c>
      <c r="AB7" s="52">
        <f t="shared" si="11"/>
        <v>127.1</v>
      </c>
      <c r="AC7" s="52">
        <f t="shared" si="11"/>
        <v>70.400000000000006</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0</v>
      </c>
      <c r="AL7" s="52">
        <f t="shared" si="12"/>
        <v>0</v>
      </c>
      <c r="AM7" s="52">
        <f t="shared" si="12"/>
        <v>0</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0</v>
      </c>
      <c r="AW7" s="53">
        <f t="shared" si="13"/>
        <v>0</v>
      </c>
      <c r="AX7" s="53">
        <f t="shared" si="13"/>
        <v>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-22.9</v>
      </c>
      <c r="BH7" s="52">
        <f t="shared" si="14"/>
        <v>-15</v>
      </c>
      <c r="BI7" s="52">
        <f t="shared" si="14"/>
        <v>27.9</v>
      </c>
      <c r="BJ7" s="52">
        <f t="shared" si="14"/>
        <v>35.5</v>
      </c>
      <c r="BK7" s="52" t="str">
        <f t="shared" si="14"/>
        <v>-</v>
      </c>
      <c r="BL7" s="52">
        <f t="shared" si="14"/>
        <v>-122.5</v>
      </c>
      <c r="BM7" s="52">
        <f t="shared" si="14"/>
        <v>8.5</v>
      </c>
      <c r="BN7" s="52">
        <f t="shared" si="14"/>
        <v>26.6</v>
      </c>
      <c r="BO7" s="52">
        <f t="shared" si="14"/>
        <v>36.5</v>
      </c>
      <c r="BP7" s="49"/>
      <c r="BQ7" s="53" t="str">
        <f>BQ8</f>
        <v>-</v>
      </c>
      <c r="BR7" s="53">
        <f t="shared" ref="BR7:BZ7" si="15">BR8</f>
        <v>-88</v>
      </c>
      <c r="BS7" s="53">
        <f t="shared" si="15"/>
        <v>-73</v>
      </c>
      <c r="BT7" s="53">
        <f t="shared" si="15"/>
        <v>183</v>
      </c>
      <c r="BU7" s="53">
        <f t="shared" si="15"/>
        <v>309</v>
      </c>
      <c r="BV7" s="53" t="str">
        <f t="shared" si="15"/>
        <v>-</v>
      </c>
      <c r="BW7" s="53">
        <f t="shared" si="15"/>
        <v>2576</v>
      </c>
      <c r="BX7" s="53">
        <f t="shared" si="15"/>
        <v>4153</v>
      </c>
      <c r="BY7" s="53">
        <f t="shared" si="15"/>
        <v>6140</v>
      </c>
      <c r="BZ7" s="53">
        <f t="shared" si="15"/>
        <v>9395</v>
      </c>
      <c r="CA7" s="51"/>
      <c r="CB7" s="52" t="s">
        <v>118</v>
      </c>
      <c r="CC7" s="52" t="s">
        <v>118</v>
      </c>
      <c r="CD7" s="52" t="s">
        <v>118</v>
      </c>
      <c r="CE7" s="52" t="s">
        <v>118</v>
      </c>
      <c r="CF7" s="52" t="s">
        <v>118</v>
      </c>
      <c r="CG7" s="52" t="s">
        <v>118</v>
      </c>
      <c r="CH7" s="52" t="s">
        <v>118</v>
      </c>
      <c r="CI7" s="52" t="s">
        <v>118</v>
      </c>
      <c r="CJ7" s="52" t="s">
        <v>118</v>
      </c>
      <c r="CK7" s="52" t="s">
        <v>116</v>
      </c>
      <c r="CL7" s="49"/>
      <c r="CM7" s="51">
        <f>CM8</f>
        <v>56</v>
      </c>
      <c r="CN7" s="51">
        <f>CN8</f>
        <v>0</v>
      </c>
      <c r="CO7" s="52" t="s">
        <v>118</v>
      </c>
      <c r="CP7" s="52" t="s">
        <v>118</v>
      </c>
      <c r="CQ7" s="52" t="s">
        <v>118</v>
      </c>
      <c r="CR7" s="52" t="s">
        <v>118</v>
      </c>
      <c r="CS7" s="52" t="s">
        <v>118</v>
      </c>
      <c r="CT7" s="52" t="s">
        <v>118</v>
      </c>
      <c r="CU7" s="52" t="s">
        <v>118</v>
      </c>
      <c r="CV7" s="52" t="s">
        <v>118</v>
      </c>
      <c r="CW7" s="52" t="s">
        <v>118</v>
      </c>
      <c r="CX7" s="52" t="s">
        <v>116</v>
      </c>
      <c r="CY7" s="49"/>
      <c r="CZ7" s="52" t="str">
        <f>CZ8</f>
        <v>-</v>
      </c>
      <c r="DA7" s="52">
        <f t="shared" ref="DA7:DI7" si="16">DA8</f>
        <v>3922.1</v>
      </c>
      <c r="DB7" s="52">
        <f t="shared" si="16"/>
        <v>3100.6</v>
      </c>
      <c r="DC7" s="52">
        <f t="shared" si="16"/>
        <v>2301.8000000000002</v>
      </c>
      <c r="DD7" s="52">
        <f t="shared" si="16"/>
        <v>1663</v>
      </c>
      <c r="DE7" s="52" t="str">
        <f t="shared" si="16"/>
        <v>-</v>
      </c>
      <c r="DF7" s="52">
        <f t="shared" si="16"/>
        <v>70.3</v>
      </c>
      <c r="DG7" s="52">
        <f t="shared" si="16"/>
        <v>70</v>
      </c>
      <c r="DH7" s="52">
        <f t="shared" si="16"/>
        <v>47.6</v>
      </c>
      <c r="DI7" s="52">
        <f t="shared" si="16"/>
        <v>36.1</v>
      </c>
      <c r="DJ7" s="49"/>
      <c r="DK7" s="52" t="str">
        <f>DK8</f>
        <v>-</v>
      </c>
      <c r="DL7" s="52">
        <f t="shared" ref="DL7:DT7" si="17">DL8</f>
        <v>400</v>
      </c>
      <c r="DM7" s="52">
        <f t="shared" si="17"/>
        <v>460</v>
      </c>
      <c r="DN7" s="52">
        <f t="shared" si="17"/>
        <v>480</v>
      </c>
      <c r="DO7" s="52">
        <f t="shared" si="17"/>
        <v>480</v>
      </c>
      <c r="DP7" s="52" t="str">
        <f t="shared" si="17"/>
        <v>-</v>
      </c>
      <c r="DQ7" s="52">
        <f t="shared" si="17"/>
        <v>224.4</v>
      </c>
      <c r="DR7" s="52">
        <f t="shared" si="17"/>
        <v>251.9</v>
      </c>
      <c r="DS7" s="52">
        <f t="shared" si="17"/>
        <v>291.5</v>
      </c>
      <c r="DT7" s="52">
        <f t="shared" si="17"/>
        <v>314.89999999999998</v>
      </c>
      <c r="DU7" s="49"/>
    </row>
    <row r="8" spans="1:125" s="54" customFormat="1" x14ac:dyDescent="0.15">
      <c r="A8" s="37"/>
      <c r="B8" s="55">
        <v>2023</v>
      </c>
      <c r="C8" s="55">
        <v>382043</v>
      </c>
      <c r="D8" s="55">
        <v>47</v>
      </c>
      <c r="E8" s="55">
        <v>14</v>
      </c>
      <c r="F8" s="55">
        <v>0</v>
      </c>
      <c r="G8" s="55">
        <v>10</v>
      </c>
      <c r="H8" s="55" t="s">
        <v>119</v>
      </c>
      <c r="I8" s="55" t="s">
        <v>120</v>
      </c>
      <c r="J8" s="55" t="s">
        <v>121</v>
      </c>
      <c r="K8" s="55" t="s">
        <v>122</v>
      </c>
      <c r="L8" s="55" t="s">
        <v>123</v>
      </c>
      <c r="M8" s="55" t="s">
        <v>124</v>
      </c>
      <c r="N8" s="55" t="s">
        <v>125</v>
      </c>
      <c r="O8" s="56" t="s">
        <v>126</v>
      </c>
      <c r="P8" s="57" t="s">
        <v>127</v>
      </c>
      <c r="Q8" s="57" t="s">
        <v>128</v>
      </c>
      <c r="R8" s="58">
        <v>4</v>
      </c>
      <c r="S8" s="57" t="s">
        <v>129</v>
      </c>
      <c r="T8" s="57" t="s">
        <v>130</v>
      </c>
      <c r="U8" s="58">
        <v>88</v>
      </c>
      <c r="V8" s="58">
        <v>5</v>
      </c>
      <c r="W8" s="58">
        <v>120</v>
      </c>
      <c r="X8" s="57" t="s">
        <v>131</v>
      </c>
      <c r="Y8" s="59" t="s">
        <v>123</v>
      </c>
      <c r="Z8" s="59">
        <v>76.2</v>
      </c>
      <c r="AA8" s="59">
        <v>80.8</v>
      </c>
      <c r="AB8" s="59">
        <v>127.1</v>
      </c>
      <c r="AC8" s="59">
        <v>70.400000000000006</v>
      </c>
      <c r="AD8" s="59" t="s">
        <v>123</v>
      </c>
      <c r="AE8" s="59">
        <v>383.4</v>
      </c>
      <c r="AF8" s="59">
        <v>338.4</v>
      </c>
      <c r="AG8" s="59">
        <v>1268.9000000000001</v>
      </c>
      <c r="AH8" s="59">
        <v>2085.8000000000002</v>
      </c>
      <c r="AI8" s="56">
        <v>1905.8</v>
      </c>
      <c r="AJ8" s="59" t="s">
        <v>123</v>
      </c>
      <c r="AK8" s="59">
        <v>0</v>
      </c>
      <c r="AL8" s="59">
        <v>0</v>
      </c>
      <c r="AM8" s="59">
        <v>0</v>
      </c>
      <c r="AN8" s="59">
        <v>0</v>
      </c>
      <c r="AO8" s="59" t="s">
        <v>123</v>
      </c>
      <c r="AP8" s="59">
        <v>10.199999999999999</v>
      </c>
      <c r="AQ8" s="59">
        <v>5.0999999999999996</v>
      </c>
      <c r="AR8" s="59">
        <v>1.9</v>
      </c>
      <c r="AS8" s="59">
        <v>3</v>
      </c>
      <c r="AT8" s="56">
        <v>3.9</v>
      </c>
      <c r="AU8" s="60" t="s">
        <v>123</v>
      </c>
      <c r="AV8" s="60">
        <v>0</v>
      </c>
      <c r="AW8" s="60">
        <v>0</v>
      </c>
      <c r="AX8" s="60">
        <v>0</v>
      </c>
      <c r="AY8" s="60">
        <v>0</v>
      </c>
      <c r="AZ8" s="60" t="s">
        <v>123</v>
      </c>
      <c r="BA8" s="60">
        <v>407</v>
      </c>
      <c r="BB8" s="60">
        <v>166</v>
      </c>
      <c r="BC8" s="60">
        <v>18</v>
      </c>
      <c r="BD8" s="60">
        <v>18</v>
      </c>
      <c r="BE8" s="60">
        <v>127</v>
      </c>
      <c r="BF8" s="59" t="s">
        <v>123</v>
      </c>
      <c r="BG8" s="59">
        <v>-22.9</v>
      </c>
      <c r="BH8" s="59">
        <v>-15</v>
      </c>
      <c r="BI8" s="59">
        <v>27.9</v>
      </c>
      <c r="BJ8" s="59">
        <v>35.5</v>
      </c>
      <c r="BK8" s="59" t="s">
        <v>123</v>
      </c>
      <c r="BL8" s="59">
        <v>-122.5</v>
      </c>
      <c r="BM8" s="59">
        <v>8.5</v>
      </c>
      <c r="BN8" s="59">
        <v>26.6</v>
      </c>
      <c r="BO8" s="59">
        <v>36.5</v>
      </c>
      <c r="BP8" s="56">
        <v>-55.6</v>
      </c>
      <c r="BQ8" s="60" t="s">
        <v>123</v>
      </c>
      <c r="BR8" s="60">
        <v>-88</v>
      </c>
      <c r="BS8" s="60">
        <v>-73</v>
      </c>
      <c r="BT8" s="61">
        <v>183</v>
      </c>
      <c r="BU8" s="61">
        <v>309</v>
      </c>
      <c r="BV8" s="60" t="s">
        <v>123</v>
      </c>
      <c r="BW8" s="60">
        <v>2576</v>
      </c>
      <c r="BX8" s="60">
        <v>4153</v>
      </c>
      <c r="BY8" s="60">
        <v>6140</v>
      </c>
      <c r="BZ8" s="60">
        <v>9395</v>
      </c>
      <c r="CA8" s="58">
        <v>12639</v>
      </c>
      <c r="CB8" s="59" t="s">
        <v>123</v>
      </c>
      <c r="CC8" s="59" t="s">
        <v>123</v>
      </c>
      <c r="CD8" s="59" t="s">
        <v>123</v>
      </c>
      <c r="CE8" s="59" t="s">
        <v>123</v>
      </c>
      <c r="CF8" s="59" t="s">
        <v>123</v>
      </c>
      <c r="CG8" s="59" t="s">
        <v>123</v>
      </c>
      <c r="CH8" s="59" t="s">
        <v>123</v>
      </c>
      <c r="CI8" s="59" t="s">
        <v>123</v>
      </c>
      <c r="CJ8" s="59" t="s">
        <v>123</v>
      </c>
      <c r="CK8" s="59" t="s">
        <v>123</v>
      </c>
      <c r="CL8" s="56" t="s">
        <v>123</v>
      </c>
      <c r="CM8" s="58">
        <v>56</v>
      </c>
      <c r="CN8" s="58">
        <v>0</v>
      </c>
      <c r="CO8" s="59" t="s">
        <v>123</v>
      </c>
      <c r="CP8" s="59" t="s">
        <v>123</v>
      </c>
      <c r="CQ8" s="59" t="s">
        <v>123</v>
      </c>
      <c r="CR8" s="59" t="s">
        <v>123</v>
      </c>
      <c r="CS8" s="59" t="s">
        <v>123</v>
      </c>
      <c r="CT8" s="59" t="s">
        <v>123</v>
      </c>
      <c r="CU8" s="59" t="s">
        <v>123</v>
      </c>
      <c r="CV8" s="59" t="s">
        <v>123</v>
      </c>
      <c r="CW8" s="59" t="s">
        <v>123</v>
      </c>
      <c r="CX8" s="59" t="s">
        <v>123</v>
      </c>
      <c r="CY8" s="56" t="s">
        <v>123</v>
      </c>
      <c r="CZ8" s="59" t="s">
        <v>123</v>
      </c>
      <c r="DA8" s="59">
        <v>3922.1</v>
      </c>
      <c r="DB8" s="59">
        <v>3100.6</v>
      </c>
      <c r="DC8" s="59">
        <v>2301.8000000000002</v>
      </c>
      <c r="DD8" s="59">
        <v>1663</v>
      </c>
      <c r="DE8" s="59" t="s">
        <v>123</v>
      </c>
      <c r="DF8" s="59">
        <v>70.3</v>
      </c>
      <c r="DG8" s="59">
        <v>70</v>
      </c>
      <c r="DH8" s="59">
        <v>47.6</v>
      </c>
      <c r="DI8" s="59">
        <v>36.1</v>
      </c>
      <c r="DJ8" s="56">
        <v>79</v>
      </c>
      <c r="DK8" s="59" t="s">
        <v>123</v>
      </c>
      <c r="DL8" s="59">
        <v>400</v>
      </c>
      <c r="DM8" s="59">
        <v>460</v>
      </c>
      <c r="DN8" s="59">
        <v>480</v>
      </c>
      <c r="DO8" s="59">
        <v>480</v>
      </c>
      <c r="DP8" s="59" t="s">
        <v>123</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2024-12-19T01:08:10Z</dcterms:created>
  <dcterms:modified xsi:type="dcterms:W3CDTF">2025-03-11T06:10:09Z</dcterms:modified>
  <cp:category/>
</cp:coreProperties>
</file>